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aliaaalghamdi1/Dropbox/Aliaa_Thesis_EA_Interviews/SurveyAnalysis/"/>
    </mc:Choice>
  </mc:AlternateContent>
  <xr:revisionPtr revIDLastSave="0" documentId="13_ncr:1_{5EC79A4F-C3BA-2E45-8FCD-5AAED7D146D3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Sheet1" sheetId="1" r:id="rId1"/>
    <sheet name="Sheet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5" l="1"/>
  <c r="B3" i="5" l="1"/>
  <c r="B6" i="5"/>
  <c r="B31" i="5"/>
  <c r="B18" i="5"/>
  <c r="B35" i="5" l="1"/>
  <c r="J36" i="1" l="1"/>
  <c r="I36" i="1"/>
  <c r="H36" i="1"/>
  <c r="E36" i="1"/>
  <c r="D36" i="1"/>
  <c r="C36" i="1"/>
  <c r="B36" i="1"/>
  <c r="I33" i="1"/>
  <c r="G33" i="1"/>
  <c r="I20" i="1"/>
  <c r="G20" i="1"/>
  <c r="I8" i="1"/>
  <c r="G8" i="1"/>
  <c r="G5" i="1"/>
  <c r="I5" i="1"/>
  <c r="F34" i="1"/>
  <c r="F35" i="1"/>
  <c r="F32" i="1"/>
  <c r="F30" i="1"/>
  <c r="F29" i="1"/>
  <c r="F27" i="1"/>
  <c r="F26" i="1"/>
  <c r="F25" i="1"/>
  <c r="F23" i="1"/>
  <c r="F22" i="1"/>
  <c r="F21" i="1"/>
  <c r="F16" i="1"/>
  <c r="F14" i="1"/>
  <c r="F13" i="1"/>
  <c r="F19" i="1"/>
  <c r="G36" i="1"/>
  <c r="F18" i="1"/>
  <c r="F17" i="1"/>
  <c r="F15" i="1"/>
  <c r="F12" i="1"/>
  <c r="F11" i="1"/>
  <c r="F10" i="1"/>
  <c r="F9" i="1"/>
  <c r="F7" i="1"/>
  <c r="F6" i="1"/>
  <c r="F4" i="1"/>
  <c r="F3" i="1"/>
  <c r="E33" i="1"/>
  <c r="E20" i="1"/>
  <c r="E8" i="1"/>
  <c r="E5" i="1"/>
  <c r="C5" i="1"/>
  <c r="C8" i="1"/>
  <c r="C20" i="1"/>
  <c r="C33" i="1"/>
  <c r="B5" i="1"/>
  <c r="B8" i="1"/>
  <c r="B20" i="1"/>
  <c r="B33" i="1"/>
  <c r="K32" i="1"/>
  <c r="K29" i="1"/>
  <c r="K27" i="1"/>
  <c r="K26" i="1"/>
  <c r="K25" i="1"/>
  <c r="K23" i="1"/>
  <c r="K22" i="1"/>
  <c r="K21" i="1"/>
  <c r="K14" i="1"/>
  <c r="K13" i="1"/>
  <c r="K18" i="1"/>
  <c r="K17" i="1"/>
  <c r="K15" i="1"/>
  <c r="K12" i="1"/>
  <c r="K11" i="1"/>
  <c r="K9" i="1"/>
  <c r="K7" i="1"/>
  <c r="K6" i="1"/>
  <c r="K8" i="1" s="1"/>
  <c r="K4" i="1"/>
  <c r="K3" i="1"/>
  <c r="H5" i="1"/>
  <c r="H8" i="1"/>
  <c r="H20" i="1"/>
  <c r="H33" i="1"/>
  <c r="D33" i="1"/>
  <c r="D20" i="1"/>
  <c r="D8" i="1"/>
  <c r="D5" i="1"/>
  <c r="J33" i="1"/>
  <c r="J20" i="1"/>
  <c r="J8" i="1"/>
  <c r="J5" i="1"/>
  <c r="F8" i="1"/>
  <c r="F20" i="1"/>
  <c r="F33" i="1"/>
  <c r="K5" i="1"/>
  <c r="K36" i="1"/>
  <c r="F5" i="1"/>
  <c r="F36" i="1"/>
  <c r="D37" i="1"/>
  <c r="H37" i="1"/>
  <c r="E37" i="1"/>
  <c r="I37" i="1"/>
  <c r="G37" i="1"/>
  <c r="C37" i="1"/>
  <c r="B37" i="1"/>
  <c r="K33" i="1"/>
  <c r="J37" i="1"/>
  <c r="K20" i="1"/>
  <c r="F37" i="1"/>
  <c r="K37" i="1" l="1"/>
</calcChain>
</file>

<file path=xl/sharedStrings.xml><?xml version="1.0" encoding="utf-8"?>
<sst xmlns="http://schemas.openxmlformats.org/spreadsheetml/2006/main" count="91" uniqueCount="57">
  <si>
    <t>Canada</t>
  </si>
  <si>
    <t>USA</t>
  </si>
  <si>
    <t xml:space="preserve">  Total North America</t>
  </si>
  <si>
    <t>Australia</t>
  </si>
  <si>
    <t>New Zealand</t>
  </si>
  <si>
    <t xml:space="preserve">  Total Australasia</t>
  </si>
  <si>
    <t>UK</t>
  </si>
  <si>
    <t>Netherlands</t>
  </si>
  <si>
    <t>Sweden</t>
  </si>
  <si>
    <t>Switzerland</t>
  </si>
  <si>
    <t>Cyprus</t>
  </si>
  <si>
    <t>Iceland</t>
  </si>
  <si>
    <t>Denmark</t>
  </si>
  <si>
    <t>Finland</t>
  </si>
  <si>
    <t>Germany</t>
  </si>
  <si>
    <t xml:space="preserve">  Total Europe</t>
  </si>
  <si>
    <t>South Africa</t>
  </si>
  <si>
    <t>Saudi Arabia</t>
  </si>
  <si>
    <t>Qatar</t>
  </si>
  <si>
    <t>Bahrain</t>
  </si>
  <si>
    <t>Malaysia</t>
  </si>
  <si>
    <t>Philippines</t>
  </si>
  <si>
    <t xml:space="preserve">  Total Asia</t>
  </si>
  <si>
    <t>South Korea</t>
  </si>
  <si>
    <t>Singapore</t>
  </si>
  <si>
    <t>India</t>
  </si>
  <si>
    <t>Ireland</t>
  </si>
  <si>
    <t>Lebanon</t>
  </si>
  <si>
    <t>Spain</t>
  </si>
  <si>
    <t>Q14+Q36</t>
  </si>
  <si>
    <t>Principles</t>
  </si>
  <si>
    <t>Q19-Q47</t>
  </si>
  <si>
    <t>to Challenges</t>
  </si>
  <si>
    <t>Q6</t>
  </si>
  <si>
    <t>Q19-Q28+</t>
  </si>
  <si>
    <t>Hong Kong</t>
  </si>
  <si>
    <t>Jordan</t>
  </si>
  <si>
    <t>Pakistan</t>
  </si>
  <si>
    <t>To END Agility</t>
  </si>
  <si>
    <t>Q19-Q42+</t>
  </si>
  <si>
    <t>Q19-Q36+</t>
  </si>
  <si>
    <t>Useful</t>
  </si>
  <si>
    <t>Responses</t>
  </si>
  <si>
    <t>Q1-5</t>
  </si>
  <si>
    <t>Q19-Q30+</t>
  </si>
  <si>
    <t>to Models</t>
  </si>
  <si>
    <t xml:space="preserve">Q7-Q14+ </t>
  </si>
  <si>
    <t>to Principles</t>
  </si>
  <si>
    <t>to Frameworks</t>
  </si>
  <si>
    <t>GRAND TOTAL</t>
  </si>
  <si>
    <t>Started</t>
  </si>
  <si>
    <t>No EA</t>
  </si>
  <si>
    <t>Plan Adopt</t>
  </si>
  <si>
    <t>Brazil</t>
  </si>
  <si>
    <t>Country count</t>
  </si>
  <si>
    <t xml:space="preserve"> </t>
  </si>
  <si>
    <t>Total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</si>
</sst>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CBCBC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0" fontId="1" fillId="7" borderId="0" xfId="0" applyFont="1" applyFill="1"/>
    <xf numFmtId="0" fontId="0" fillId="7" borderId="0" xfId="0" applyFont="1" applyFill="1"/>
    <xf numFmtId="0" fontId="0" fillId="0" borderId="0" xfId="0" applyFill="1"/>
    <xf numFmtId="0" fontId="0" fillId="8" borderId="0" xfId="0" applyFill="1"/>
    <xf numFmtId="0" fontId="1" fillId="8" borderId="0" xfId="0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1" borderId="0" xfId="0" applyFill="1"/>
    <xf numFmtId="0" fontId="1" fillId="11" borderId="0" xfId="0" applyFont="1" applyFill="1"/>
    <xf numFmtId="0" fontId="0" fillId="12" borderId="0" xfId="0" applyFill="1"/>
    <xf numFmtId="0" fontId="1" fillId="12" borderId="0" xfId="0" applyFont="1" applyFill="1"/>
    <xf numFmtId="0" fontId="0" fillId="13" borderId="0" xfId="0" applyFill="1"/>
    <xf numFmtId="0" fontId="0" fillId="14" borderId="0" xfId="0" applyFill="1"/>
    <xf numFmtId="0" fontId="1" fillId="14" borderId="0" xfId="0" applyFont="1" applyFill="1"/>
    <xf numFmtId="0" fontId="2" fillId="0" borderId="0" xfId="0" applyFont="1"/>
    <xf numFmtId="0" fontId="3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CBCB"/>
      <color rgb="FFE7E7E7"/>
      <color rgb="FFECECEC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89038785834737"/>
          <c:y val="7.5242718446601936E-2"/>
          <c:w val="0.59190556492411472"/>
          <c:h val="0.8519417475728154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1-1246-9BC7-5E4218A23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1-1246-9BC7-5E4218A23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1-1246-9BC7-5E4218A23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71-1246-9BC7-5E4218A23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1-1246-9BC7-5E4218A23AD6}"/>
              </c:ext>
            </c:extLst>
          </c:dPt>
          <c:dLbls>
            <c:dLbl>
              <c:idx val="0"/>
              <c:layout>
                <c:manualLayout>
                  <c:x val="-1.0224143761170957E-3"/>
                  <c:y val="-3.47499714709574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BDAAC4-1E8F-8E4B-8762-336E2CFE4122}" type="CATEGORYNAME">
                      <a:rPr lang="en-US"/>
                      <a:pPr>
                        <a:defRPr sz="1050" b="1"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A3390070-F269-BD4F-9D6D-97141AF6DC9C}" type="VALUE">
                      <a:rPr lang="en-US" baseline="0"/>
                      <a:pPr>
                        <a:defRPr sz="1050" b="1"/>
                      </a:pPr>
                      <a:t>[VALUE]</a:t>
                    </a:fld>
                    <a:r>
                      <a:rPr lang="en-US" baseline="0"/>
                      <a:t> (</a:t>
                    </a:r>
                    <a:fld id="{E0701E73-44A5-9B41-A647-6548D668CF7E}" type="PERCENTAGE">
                      <a:rPr lang="en-US" baseline="0"/>
                      <a:pPr>
                        <a:defRPr sz="1050" b="1"/>
                      </a:pPr>
                      <a:t>[PERCENTAGE]</a:t>
                    </a:fld>
                    <a:r>
                      <a:rPr lang="en-US" baseline="0"/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6918184306716"/>
                      <c:h val="4.24507588725322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C71-1246-9BC7-5E4218A23AD6}"/>
                </c:ext>
              </c:extLst>
            </c:dLbl>
            <c:dLbl>
              <c:idx val="1"/>
              <c:layout>
                <c:manualLayout>
                  <c:x val="4.3360273020838815E-2"/>
                  <c:y val="-1.30087237934431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007296-02AB-3445-B7B3-F470525C290A}" type="CATEGORYNAME">
                      <a:rPr lang="en-US"/>
                      <a:pPr>
                        <a:defRPr sz="1050" b="1"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AE25741D-AE24-0247-BB31-F1254FCEE6CC}" type="VALUE">
                      <a:rPr lang="en-US" baseline="0"/>
                      <a:pPr>
                        <a:defRPr sz="1050" b="1"/>
                      </a:pPr>
                      <a:t>[VALUE]</a:t>
                    </a:fld>
                    <a:r>
                      <a:rPr lang="en-US" baseline="0"/>
                      <a:t> (</a:t>
                    </a:r>
                    <a:fld id="{1126BC2E-03D6-CC4B-9A32-10D7FF4396D4}" type="PERCENTAGE">
                      <a:rPr lang="en-US" baseline="0"/>
                      <a:pPr>
                        <a:defRPr sz="1050" b="1"/>
                      </a:pPr>
                      <a:t>[PERCENTAGE]</a:t>
                    </a:fld>
                    <a:r>
                      <a:rPr lang="en-US" baseline="0"/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4165982319693"/>
                      <c:h val="3.51690060481570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C71-1246-9BC7-5E4218A23AD6}"/>
                </c:ext>
              </c:extLst>
            </c:dLbl>
            <c:dLbl>
              <c:idx val="2"/>
              <c:layout>
                <c:manualLayout>
                  <c:x val="-1.0248941274978664E-2"/>
                  <c:y val="-2.07565902088325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106026-DA53-B64D-8505-A10B0203BD76}" type="CATEGORYNAME">
                      <a:rPr lang="en-US"/>
                      <a:pPr>
                        <a:defRPr sz="1050" b="1"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076D75DB-FBE4-1E48-B3E2-6FB67728C728}" type="VALUE">
                      <a:rPr lang="en-US" baseline="0"/>
                      <a:pPr>
                        <a:defRPr sz="1050" b="1"/>
                      </a:pPr>
                      <a:t>[VALUE]</a:t>
                    </a:fld>
                    <a:r>
                      <a:rPr lang="en-US" baseline="0"/>
                      <a:t> (</a:t>
                    </a:r>
                    <a:fld id="{757CB1DE-9306-E849-8995-63382391EA47}" type="PERCENTAGE">
                      <a:rPr lang="en-US" baseline="0"/>
                      <a:pPr>
                        <a:defRPr sz="1050" b="1"/>
                      </a:pPr>
                      <a:t>[PERCENTAGE]</a:t>
                    </a:fld>
                    <a:r>
                      <a:rPr lang="en-US" baseline="0"/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29030803664879"/>
                      <c:h val="4.8231884057971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C71-1246-9BC7-5E4218A23AD6}"/>
                </c:ext>
              </c:extLst>
            </c:dLbl>
            <c:dLbl>
              <c:idx val="3"/>
              <c:layout>
                <c:manualLayout>
                  <c:x val="-2.1343230072632183E-2"/>
                  <c:y val="7.9021099304334534E-3"/>
                </c:manualLayout>
              </c:layout>
              <c:tx>
                <c:rich>
                  <a:bodyPr/>
                  <a:lstStyle/>
                  <a:p>
                    <a:fld id="{6DADE813-D4EF-EB49-B1AD-7423ADDF668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EB9874AB-1162-3646-89DE-955A552876C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(</a:t>
                    </a:r>
                    <a:fld id="{9BBD0908-AC66-F441-A13F-472D99F03581}" type="PERCENTAGE">
                      <a:rPr lang="en-US" baseline="0"/>
                      <a:pPr/>
                      <a:t>[PERCENTAGE]</a:t>
                    </a:fld>
                    <a:r>
                      <a:rPr lang="en-US" baseline="0"/>
                      <a:t>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C71-1246-9BC7-5E4218A23AD6}"/>
                </c:ext>
              </c:extLst>
            </c:dLbl>
            <c:dLbl>
              <c:idx val="4"/>
              <c:layout>
                <c:manualLayout>
                  <c:x val="2.7936025281831339E-2"/>
                  <c:y val="-1.4297454323063986E-2"/>
                </c:manualLayout>
              </c:layout>
              <c:tx>
                <c:rich>
                  <a:bodyPr/>
                  <a:lstStyle/>
                  <a:p>
                    <a:fld id="{8F3D510C-5E80-FC45-A7A0-D4FF746321A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A133AFD7-6B3E-D140-B06A-667B49AB940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(</a:t>
                    </a:r>
                    <a:fld id="{182C7E76-7F9B-0F45-B5EE-A239D6DCB067}" type="PERCENTAGE">
                      <a:rPr lang="en-US" baseline="0"/>
                      <a:pPr/>
                      <a:t>[PERCENTAGE]</a:t>
                    </a:fld>
                    <a:r>
                      <a:rPr lang="en-US" baseline="0"/>
                      <a:t>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C71-1246-9BC7-5E4218A23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(Sheet5!$A$3,Sheet5!$A$6,Sheet5!$A$18,Sheet5!$A$31,Sheet5!$A$33)</c:f>
              <c:strCache>
                <c:ptCount val="5"/>
                <c:pt idx="0">
                  <c:v>  Total North America</c:v>
                </c:pt>
                <c:pt idx="1">
                  <c:v>  Total Australasia</c:v>
                </c:pt>
                <c:pt idx="2">
                  <c:v>  Total Europe</c:v>
                </c:pt>
                <c:pt idx="3">
                  <c:v>  Total Asia</c:v>
                </c:pt>
                <c:pt idx="4">
                  <c:v>Total Africa</c:v>
                </c:pt>
              </c:strCache>
            </c:strRef>
          </c:cat>
          <c:val>
            <c:numRef>
              <c:f>(Sheet5!$B$3,Sheet5!$B$6,Sheet5!$B$18,Sheet5!$B$31,Sheet5!$B$33)</c:f>
              <c:numCache>
                <c:formatCode>General</c:formatCode>
                <c:ptCount val="5"/>
                <c:pt idx="0">
                  <c:v>24</c:v>
                </c:pt>
                <c:pt idx="1">
                  <c:v>17</c:v>
                </c:pt>
                <c:pt idx="2">
                  <c:v>26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1246-9BC7-5E4218A23A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5</xdr:row>
      <xdr:rowOff>127000</xdr:rowOff>
    </xdr:from>
    <xdr:to>
      <xdr:col>13</xdr:col>
      <xdr:colOff>330200</xdr:colOff>
      <xdr:row>27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ED66F0-E0F2-C942-B8C0-193257B2C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A37" sqref="A37"/>
    </sheetView>
  </sheetViews>
  <sheetFormatPr baseColWidth="10" defaultRowHeight="16" x14ac:dyDescent="0.2"/>
  <cols>
    <col min="1" max="1" width="14.83203125" customWidth="1"/>
    <col min="2" max="2" width="7.5" customWidth="1"/>
    <col min="3" max="3" width="6.33203125" customWidth="1"/>
    <col min="4" max="4" width="8.33203125" customWidth="1"/>
    <col min="6" max="6" width="9.33203125" customWidth="1"/>
    <col min="10" max="10" width="12.33203125" customWidth="1"/>
  </cols>
  <sheetData>
    <row r="1" spans="1:11" x14ac:dyDescent="0.2">
      <c r="B1" t="s">
        <v>43</v>
      </c>
      <c r="C1" t="s">
        <v>33</v>
      </c>
      <c r="D1" t="s">
        <v>46</v>
      </c>
      <c r="E1" t="s">
        <v>34</v>
      </c>
      <c r="F1" t="s">
        <v>41</v>
      </c>
      <c r="G1" t="s">
        <v>44</v>
      </c>
      <c r="H1" t="s">
        <v>40</v>
      </c>
      <c r="I1" t="s">
        <v>39</v>
      </c>
      <c r="J1" t="s">
        <v>31</v>
      </c>
      <c r="K1" t="s">
        <v>29</v>
      </c>
    </row>
    <row r="2" spans="1:11" x14ac:dyDescent="0.2">
      <c r="B2" t="s">
        <v>50</v>
      </c>
      <c r="C2" t="s">
        <v>51</v>
      </c>
      <c r="D2" t="s">
        <v>52</v>
      </c>
      <c r="E2" t="s">
        <v>48</v>
      </c>
      <c r="F2" t="s">
        <v>42</v>
      </c>
      <c r="G2" t="s">
        <v>45</v>
      </c>
      <c r="H2" t="s">
        <v>47</v>
      </c>
      <c r="I2" t="s">
        <v>32</v>
      </c>
      <c r="J2" t="s">
        <v>38</v>
      </c>
      <c r="K2" t="s">
        <v>30</v>
      </c>
    </row>
    <row r="3" spans="1:11" x14ac:dyDescent="0.2">
      <c r="A3" s="22" t="s">
        <v>0</v>
      </c>
      <c r="B3">
        <v>18</v>
      </c>
      <c r="C3" s="10">
        <v>1</v>
      </c>
      <c r="D3" s="12">
        <v>3</v>
      </c>
      <c r="E3" s="14">
        <v>11</v>
      </c>
      <c r="F3" s="9">
        <f>E3+D3+C3</f>
        <v>15</v>
      </c>
      <c r="G3" s="19">
        <v>11</v>
      </c>
      <c r="H3" s="15">
        <v>10</v>
      </c>
      <c r="I3" s="20">
        <v>9</v>
      </c>
      <c r="J3" s="17">
        <v>7</v>
      </c>
      <c r="K3">
        <f>D3+H3</f>
        <v>13</v>
      </c>
    </row>
    <row r="4" spans="1:11" x14ac:dyDescent="0.2">
      <c r="A4" s="22" t="s">
        <v>1</v>
      </c>
      <c r="B4">
        <v>16</v>
      </c>
      <c r="C4" s="10">
        <v>1</v>
      </c>
      <c r="D4" s="12"/>
      <c r="E4" s="14">
        <v>13</v>
      </c>
      <c r="F4" s="9">
        <f>E4+D4+C4</f>
        <v>14</v>
      </c>
      <c r="G4" s="19">
        <v>12</v>
      </c>
      <c r="H4" s="15">
        <v>13</v>
      </c>
      <c r="I4" s="20">
        <v>13</v>
      </c>
      <c r="J4" s="17">
        <v>12</v>
      </c>
      <c r="K4">
        <f>D4+H4</f>
        <v>13</v>
      </c>
    </row>
    <row r="5" spans="1:11" s="4" customFormat="1" x14ac:dyDescent="0.2">
      <c r="A5" s="4" t="s">
        <v>2</v>
      </c>
      <c r="B5" s="4">
        <f t="shared" ref="B5:K5" si="0">B3+B4</f>
        <v>34</v>
      </c>
      <c r="C5" s="4">
        <f t="shared" si="0"/>
        <v>2</v>
      </c>
      <c r="D5" s="4">
        <f t="shared" si="0"/>
        <v>3</v>
      </c>
      <c r="E5" s="4">
        <f t="shared" si="0"/>
        <v>24</v>
      </c>
      <c r="F5" s="4">
        <f t="shared" si="0"/>
        <v>29</v>
      </c>
      <c r="G5" s="4">
        <f t="shared" si="0"/>
        <v>23</v>
      </c>
      <c r="H5" s="4">
        <f t="shared" si="0"/>
        <v>23</v>
      </c>
      <c r="I5" s="4">
        <f t="shared" si="0"/>
        <v>22</v>
      </c>
      <c r="J5" s="4">
        <f t="shared" si="0"/>
        <v>19</v>
      </c>
      <c r="K5" s="4">
        <f t="shared" si="0"/>
        <v>26</v>
      </c>
    </row>
    <row r="6" spans="1:11" x14ac:dyDescent="0.2">
      <c r="A6" s="22" t="s">
        <v>3</v>
      </c>
      <c r="B6">
        <v>11</v>
      </c>
      <c r="C6" s="10"/>
      <c r="D6" s="12"/>
      <c r="E6" s="14">
        <v>11</v>
      </c>
      <c r="F6" s="9">
        <f>E6+D6+C6</f>
        <v>11</v>
      </c>
      <c r="G6" s="19">
        <v>11</v>
      </c>
      <c r="H6" s="15">
        <v>10</v>
      </c>
      <c r="I6" s="20">
        <v>8</v>
      </c>
      <c r="J6" s="17">
        <v>8</v>
      </c>
      <c r="K6">
        <f>D6+H6</f>
        <v>10</v>
      </c>
    </row>
    <row r="7" spans="1:11" x14ac:dyDescent="0.2">
      <c r="A7" s="22" t="s">
        <v>4</v>
      </c>
      <c r="B7">
        <v>6</v>
      </c>
      <c r="C7" s="10"/>
      <c r="D7" s="12"/>
      <c r="E7" s="14">
        <v>6</v>
      </c>
      <c r="F7" s="9">
        <f>E7+D7+C7</f>
        <v>6</v>
      </c>
      <c r="G7" s="19">
        <v>6</v>
      </c>
      <c r="H7" s="15">
        <v>6</v>
      </c>
      <c r="I7" s="20">
        <v>5</v>
      </c>
      <c r="J7" s="17">
        <v>5</v>
      </c>
      <c r="K7">
        <f>D7+H7</f>
        <v>6</v>
      </c>
    </row>
    <row r="8" spans="1:11" s="5" customFormat="1" x14ac:dyDescent="0.2">
      <c r="A8" s="5" t="s">
        <v>5</v>
      </c>
      <c r="B8" s="5">
        <f t="shared" ref="B8:K8" si="1">B6+B7</f>
        <v>17</v>
      </c>
      <c r="C8" s="5">
        <f t="shared" si="1"/>
        <v>0</v>
      </c>
      <c r="D8" s="5">
        <f t="shared" si="1"/>
        <v>0</v>
      </c>
      <c r="E8" s="5">
        <f t="shared" si="1"/>
        <v>17</v>
      </c>
      <c r="F8" s="5">
        <f t="shared" si="1"/>
        <v>17</v>
      </c>
      <c r="G8" s="5">
        <f t="shared" si="1"/>
        <v>17</v>
      </c>
      <c r="H8" s="5">
        <f t="shared" si="1"/>
        <v>16</v>
      </c>
      <c r="I8" s="5">
        <f t="shared" si="1"/>
        <v>13</v>
      </c>
      <c r="J8" s="5">
        <f t="shared" si="1"/>
        <v>13</v>
      </c>
      <c r="K8" s="5">
        <f t="shared" si="1"/>
        <v>16</v>
      </c>
    </row>
    <row r="9" spans="1:11" x14ac:dyDescent="0.2">
      <c r="A9" s="22" t="s">
        <v>6</v>
      </c>
      <c r="B9">
        <v>15</v>
      </c>
      <c r="C9" s="10">
        <v>1</v>
      </c>
      <c r="D9" s="12">
        <v>1</v>
      </c>
      <c r="E9" s="14">
        <v>12</v>
      </c>
      <c r="F9" s="9">
        <f t="shared" ref="F9:F19" si="2">E9+D9+C9</f>
        <v>14</v>
      </c>
      <c r="G9" s="19">
        <v>12</v>
      </c>
      <c r="H9" s="15">
        <v>11</v>
      </c>
      <c r="I9" s="20">
        <v>11</v>
      </c>
      <c r="J9" s="17">
        <v>10</v>
      </c>
      <c r="K9">
        <f>D9+H9</f>
        <v>12</v>
      </c>
    </row>
    <row r="10" spans="1:11" x14ac:dyDescent="0.2">
      <c r="A10" t="s">
        <v>26</v>
      </c>
      <c r="B10" s="9">
        <v>1</v>
      </c>
      <c r="C10" s="10"/>
      <c r="D10" s="12">
        <v>1</v>
      </c>
      <c r="E10" s="14"/>
      <c r="F10" s="9">
        <f t="shared" si="2"/>
        <v>1</v>
      </c>
      <c r="G10" s="19"/>
      <c r="H10" s="15"/>
      <c r="I10" s="20"/>
      <c r="J10" s="17"/>
      <c r="K10">
        <v>1</v>
      </c>
    </row>
    <row r="11" spans="1:11" x14ac:dyDescent="0.2">
      <c r="A11" t="s">
        <v>7</v>
      </c>
      <c r="B11" s="9">
        <v>7</v>
      </c>
      <c r="C11" s="10"/>
      <c r="D11" s="12">
        <v>2</v>
      </c>
      <c r="E11" s="14">
        <v>4</v>
      </c>
      <c r="F11" s="9">
        <f t="shared" si="2"/>
        <v>6</v>
      </c>
      <c r="G11" s="19">
        <v>4</v>
      </c>
      <c r="H11" s="15">
        <v>4</v>
      </c>
      <c r="I11" s="20">
        <v>4</v>
      </c>
      <c r="J11" s="17">
        <v>3</v>
      </c>
      <c r="K11">
        <f t="shared" ref="K11:K18" si="3">D11+H11</f>
        <v>6</v>
      </c>
    </row>
    <row r="12" spans="1:11" x14ac:dyDescent="0.2">
      <c r="A12" t="s">
        <v>8</v>
      </c>
      <c r="B12" s="9">
        <v>3</v>
      </c>
      <c r="C12" s="10"/>
      <c r="D12" s="12"/>
      <c r="E12" s="14">
        <v>3</v>
      </c>
      <c r="F12" s="9">
        <f t="shared" si="2"/>
        <v>3</v>
      </c>
      <c r="G12" s="19">
        <v>3</v>
      </c>
      <c r="H12" s="15">
        <v>2</v>
      </c>
      <c r="I12" s="20"/>
      <c r="J12" s="17"/>
      <c r="K12">
        <f t="shared" si="3"/>
        <v>2</v>
      </c>
    </row>
    <row r="13" spans="1:11" x14ac:dyDescent="0.2">
      <c r="A13" t="s">
        <v>12</v>
      </c>
      <c r="B13" s="9">
        <v>2</v>
      </c>
      <c r="C13" s="10"/>
      <c r="D13" s="12">
        <v>1</v>
      </c>
      <c r="E13" s="14">
        <v>1</v>
      </c>
      <c r="F13" s="9">
        <f>E13+D13+C13</f>
        <v>2</v>
      </c>
      <c r="G13" s="19">
        <v>1</v>
      </c>
      <c r="H13" s="15">
        <v>1</v>
      </c>
      <c r="I13" s="20">
        <v>1</v>
      </c>
      <c r="J13" s="17">
        <v>1</v>
      </c>
      <c r="K13">
        <f>D13+H13</f>
        <v>2</v>
      </c>
    </row>
    <row r="14" spans="1:11" x14ac:dyDescent="0.2">
      <c r="A14" t="s">
        <v>13</v>
      </c>
      <c r="B14" s="9">
        <v>1</v>
      </c>
      <c r="C14" s="10"/>
      <c r="D14" s="12"/>
      <c r="E14" s="14">
        <v>1</v>
      </c>
      <c r="F14" s="9">
        <f>E14+D14+C14</f>
        <v>1</v>
      </c>
      <c r="G14" s="19">
        <v>1</v>
      </c>
      <c r="H14" s="15">
        <v>1</v>
      </c>
      <c r="I14" s="20">
        <v>1</v>
      </c>
      <c r="J14" s="17">
        <v>1</v>
      </c>
      <c r="K14">
        <f>D14+H14</f>
        <v>1</v>
      </c>
    </row>
    <row r="15" spans="1:11" x14ac:dyDescent="0.2">
      <c r="A15" t="s">
        <v>9</v>
      </c>
      <c r="B15" s="9">
        <v>5</v>
      </c>
      <c r="C15" s="10">
        <v>1</v>
      </c>
      <c r="D15" s="12"/>
      <c r="E15" s="14">
        <v>2</v>
      </c>
      <c r="F15" s="9">
        <f t="shared" si="2"/>
        <v>3</v>
      </c>
      <c r="G15" s="19">
        <v>1</v>
      </c>
      <c r="H15" s="15">
        <v>1</v>
      </c>
      <c r="I15" s="20">
        <v>1</v>
      </c>
      <c r="J15" s="17">
        <v>1</v>
      </c>
      <c r="K15">
        <f t="shared" si="3"/>
        <v>1</v>
      </c>
    </row>
    <row r="16" spans="1:11" x14ac:dyDescent="0.2">
      <c r="A16" t="s">
        <v>14</v>
      </c>
      <c r="B16" s="9">
        <v>1</v>
      </c>
      <c r="C16" s="10"/>
      <c r="D16" s="12"/>
      <c r="E16" s="14">
        <v>1</v>
      </c>
      <c r="F16" s="9">
        <f>E16+D16+C16</f>
        <v>1</v>
      </c>
      <c r="G16" s="19"/>
      <c r="H16" s="15"/>
      <c r="I16" s="20"/>
      <c r="J16" s="17"/>
    </row>
    <row r="17" spans="1:11" x14ac:dyDescent="0.2">
      <c r="A17" t="s">
        <v>10</v>
      </c>
      <c r="B17" s="9">
        <v>2</v>
      </c>
      <c r="C17" s="10"/>
      <c r="D17" s="12">
        <v>1</v>
      </c>
      <c r="E17" s="14">
        <v>1</v>
      </c>
      <c r="F17" s="9">
        <f t="shared" si="2"/>
        <v>2</v>
      </c>
      <c r="G17" s="19">
        <v>1</v>
      </c>
      <c r="H17" s="15">
        <v>1</v>
      </c>
      <c r="I17" s="20">
        <v>1</v>
      </c>
      <c r="J17" s="17">
        <v>1</v>
      </c>
      <c r="K17">
        <f t="shared" si="3"/>
        <v>2</v>
      </c>
    </row>
    <row r="18" spans="1:11" x14ac:dyDescent="0.2">
      <c r="A18" t="s">
        <v>28</v>
      </c>
      <c r="B18" s="9">
        <v>2</v>
      </c>
      <c r="C18" s="10"/>
      <c r="D18" s="12">
        <v>1</v>
      </c>
      <c r="E18" s="14"/>
      <c r="F18" s="9">
        <f t="shared" si="2"/>
        <v>1</v>
      </c>
      <c r="G18" s="19"/>
      <c r="H18" s="15"/>
      <c r="I18" s="20"/>
      <c r="J18" s="17"/>
      <c r="K18">
        <f t="shared" si="3"/>
        <v>1</v>
      </c>
    </row>
    <row r="19" spans="1:11" x14ac:dyDescent="0.2">
      <c r="A19" t="s">
        <v>11</v>
      </c>
      <c r="B19" s="9">
        <v>1</v>
      </c>
      <c r="C19" s="10"/>
      <c r="D19" s="12"/>
      <c r="E19" s="14">
        <v>1</v>
      </c>
      <c r="F19" s="9">
        <f t="shared" si="2"/>
        <v>1</v>
      </c>
      <c r="G19" s="19">
        <v>1</v>
      </c>
      <c r="H19" s="15"/>
      <c r="I19" s="20"/>
      <c r="J19" s="17"/>
    </row>
    <row r="20" spans="1:11" s="6" customFormat="1" x14ac:dyDescent="0.2">
      <c r="A20" s="6" t="s">
        <v>15</v>
      </c>
      <c r="B20" s="6">
        <f t="shared" ref="B20:K20" si="4">SUM(B9:B19)</f>
        <v>40</v>
      </c>
      <c r="C20" s="6">
        <f t="shared" si="4"/>
        <v>2</v>
      </c>
      <c r="D20" s="6">
        <f t="shared" si="4"/>
        <v>7</v>
      </c>
      <c r="E20" s="6">
        <f t="shared" si="4"/>
        <v>26</v>
      </c>
      <c r="F20" s="6">
        <f t="shared" si="4"/>
        <v>35</v>
      </c>
      <c r="G20" s="6">
        <f t="shared" si="4"/>
        <v>24</v>
      </c>
      <c r="H20" s="6">
        <f t="shared" si="4"/>
        <v>21</v>
      </c>
      <c r="I20" s="6">
        <f t="shared" si="4"/>
        <v>19</v>
      </c>
      <c r="J20" s="6">
        <f t="shared" si="4"/>
        <v>17</v>
      </c>
      <c r="K20" s="6">
        <f t="shared" si="4"/>
        <v>28</v>
      </c>
    </row>
    <row r="21" spans="1:11" x14ac:dyDescent="0.2">
      <c r="A21" s="22" t="s">
        <v>17</v>
      </c>
      <c r="B21">
        <v>7</v>
      </c>
      <c r="C21" s="10"/>
      <c r="D21" s="12">
        <v>1</v>
      </c>
      <c r="E21" s="14">
        <v>6</v>
      </c>
      <c r="F21" s="9">
        <f>E21+D21+C21</f>
        <v>7</v>
      </c>
      <c r="G21" s="19">
        <v>6</v>
      </c>
      <c r="H21" s="15">
        <v>6</v>
      </c>
      <c r="I21" s="20">
        <v>6</v>
      </c>
      <c r="J21" s="17">
        <v>6</v>
      </c>
      <c r="K21">
        <f>D21+H21</f>
        <v>7</v>
      </c>
    </row>
    <row r="22" spans="1:11" x14ac:dyDescent="0.2">
      <c r="A22" t="s">
        <v>18</v>
      </c>
      <c r="B22" s="9">
        <v>1</v>
      </c>
      <c r="C22" s="10"/>
      <c r="D22" s="12"/>
      <c r="E22" s="14">
        <v>1</v>
      </c>
      <c r="F22" s="9">
        <f>E22+D22+C22</f>
        <v>1</v>
      </c>
      <c r="G22" s="19">
        <v>1</v>
      </c>
      <c r="H22" s="15">
        <v>1</v>
      </c>
      <c r="I22" s="20">
        <v>1</v>
      </c>
      <c r="J22" s="17">
        <v>1</v>
      </c>
      <c r="K22">
        <f>D22+H22</f>
        <v>1</v>
      </c>
    </row>
    <row r="23" spans="1:11" x14ac:dyDescent="0.2">
      <c r="A23" t="s">
        <v>19</v>
      </c>
      <c r="B23" s="9">
        <v>1</v>
      </c>
      <c r="C23" s="10"/>
      <c r="D23" s="12"/>
      <c r="E23" s="14">
        <v>1</v>
      </c>
      <c r="F23" s="9">
        <f>E23+D23+C23</f>
        <v>1</v>
      </c>
      <c r="G23" s="19">
        <v>1</v>
      </c>
      <c r="H23" s="15">
        <v>1</v>
      </c>
      <c r="I23" s="20">
        <v>1</v>
      </c>
      <c r="J23" s="17"/>
      <c r="K23">
        <f>D23+H23</f>
        <v>1</v>
      </c>
    </row>
    <row r="24" spans="1:11" x14ac:dyDescent="0.2">
      <c r="A24" t="s">
        <v>36</v>
      </c>
      <c r="B24" s="9">
        <v>1</v>
      </c>
      <c r="C24" s="10"/>
      <c r="D24" s="12"/>
      <c r="E24" s="14"/>
      <c r="F24" s="9"/>
      <c r="G24" s="19"/>
      <c r="H24" s="15"/>
      <c r="I24" s="20"/>
      <c r="J24" s="17"/>
    </row>
    <row r="25" spans="1:11" x14ac:dyDescent="0.2">
      <c r="A25" t="s">
        <v>27</v>
      </c>
      <c r="B25" s="9">
        <v>1</v>
      </c>
      <c r="C25" s="10"/>
      <c r="D25" s="12">
        <v>1</v>
      </c>
      <c r="E25" s="14"/>
      <c r="F25" s="9">
        <f>E25+D25+C25</f>
        <v>1</v>
      </c>
      <c r="G25" s="19"/>
      <c r="H25" s="15"/>
      <c r="I25" s="20"/>
      <c r="J25" s="17"/>
      <c r="K25">
        <f>D25+H25</f>
        <v>1</v>
      </c>
    </row>
    <row r="26" spans="1:11" x14ac:dyDescent="0.2">
      <c r="A26" t="s">
        <v>24</v>
      </c>
      <c r="B26" s="9">
        <v>1</v>
      </c>
      <c r="C26" s="10"/>
      <c r="D26" s="12"/>
      <c r="E26" s="14">
        <v>1</v>
      </c>
      <c r="F26" s="9">
        <f>E26+D26+C26</f>
        <v>1</v>
      </c>
      <c r="G26" s="19">
        <v>1</v>
      </c>
      <c r="H26" s="15">
        <v>1</v>
      </c>
      <c r="I26" s="20">
        <v>1</v>
      </c>
      <c r="J26" s="17">
        <v>1</v>
      </c>
      <c r="K26">
        <f>D26+H26</f>
        <v>1</v>
      </c>
    </row>
    <row r="27" spans="1:11" x14ac:dyDescent="0.2">
      <c r="A27" t="s">
        <v>25</v>
      </c>
      <c r="B27" s="9">
        <v>1</v>
      </c>
      <c r="C27" s="10"/>
      <c r="D27" s="12"/>
      <c r="E27" s="14">
        <v>1</v>
      </c>
      <c r="F27" s="9">
        <f>E27+D27+C27</f>
        <v>1</v>
      </c>
      <c r="G27" s="19">
        <v>1</v>
      </c>
      <c r="H27" s="15">
        <v>1</v>
      </c>
      <c r="I27" s="20">
        <v>1</v>
      </c>
      <c r="J27" s="17">
        <v>1</v>
      </c>
      <c r="K27">
        <f>D27+H27</f>
        <v>1</v>
      </c>
    </row>
    <row r="28" spans="1:11" x14ac:dyDescent="0.2">
      <c r="A28" t="s">
        <v>37</v>
      </c>
      <c r="B28" s="9">
        <v>1</v>
      </c>
      <c r="C28" s="10"/>
      <c r="D28" s="12"/>
      <c r="E28" s="14"/>
      <c r="F28" s="9"/>
      <c r="G28" s="19"/>
      <c r="H28" s="15"/>
      <c r="I28" s="20"/>
      <c r="J28" s="17"/>
    </row>
    <row r="29" spans="1:11" x14ac:dyDescent="0.2">
      <c r="A29" t="s">
        <v>20</v>
      </c>
      <c r="B29" s="9">
        <v>1</v>
      </c>
      <c r="C29" s="10"/>
      <c r="D29" s="12"/>
      <c r="E29" s="14">
        <v>1</v>
      </c>
      <c r="F29" s="9">
        <f>E29+D29+C29</f>
        <v>1</v>
      </c>
      <c r="G29" s="19">
        <v>1</v>
      </c>
      <c r="H29" s="15">
        <v>1</v>
      </c>
      <c r="I29" s="20"/>
      <c r="J29" s="17"/>
      <c r="K29">
        <f>D29+H29</f>
        <v>1</v>
      </c>
    </row>
    <row r="30" spans="1:11" x14ac:dyDescent="0.2">
      <c r="A30" t="s">
        <v>21</v>
      </c>
      <c r="B30" s="9">
        <v>1</v>
      </c>
      <c r="C30" s="10"/>
      <c r="D30" s="12"/>
      <c r="E30" s="14">
        <v>1</v>
      </c>
      <c r="F30" s="9">
        <f>E30+D30+C30</f>
        <v>1</v>
      </c>
      <c r="G30" s="19">
        <v>1</v>
      </c>
      <c r="H30" s="15"/>
      <c r="I30" s="20"/>
      <c r="J30" s="17"/>
    </row>
    <row r="31" spans="1:11" x14ac:dyDescent="0.2">
      <c r="A31" t="s">
        <v>35</v>
      </c>
      <c r="B31" s="9">
        <v>1</v>
      </c>
      <c r="C31" s="10"/>
      <c r="D31" s="12"/>
      <c r="E31" s="14"/>
      <c r="F31" s="9"/>
      <c r="G31" s="19"/>
      <c r="H31" s="15"/>
      <c r="I31" s="20"/>
      <c r="J31" s="17"/>
    </row>
    <row r="32" spans="1:11" x14ac:dyDescent="0.2">
      <c r="A32" t="s">
        <v>23</v>
      </c>
      <c r="B32" s="9">
        <v>1</v>
      </c>
      <c r="C32" s="10"/>
      <c r="D32" s="12"/>
      <c r="E32" s="14">
        <v>1</v>
      </c>
      <c r="F32" s="9">
        <f>E32+D32+C32</f>
        <v>1</v>
      </c>
      <c r="G32" s="19">
        <v>1</v>
      </c>
      <c r="H32" s="15">
        <v>1</v>
      </c>
      <c r="I32" s="20">
        <v>1</v>
      </c>
      <c r="J32" s="17">
        <v>1</v>
      </c>
      <c r="K32">
        <f>D32+H32</f>
        <v>1</v>
      </c>
    </row>
    <row r="33" spans="1:11" s="3" customFormat="1" x14ac:dyDescent="0.2">
      <c r="A33" s="3" t="s">
        <v>22</v>
      </c>
      <c r="B33" s="3">
        <f t="shared" ref="B33:K33" si="5">SUM(B21:B32)</f>
        <v>18</v>
      </c>
      <c r="C33" s="3">
        <f t="shared" si="5"/>
        <v>0</v>
      </c>
      <c r="D33" s="3">
        <f t="shared" si="5"/>
        <v>2</v>
      </c>
      <c r="E33" s="3">
        <f t="shared" si="5"/>
        <v>13</v>
      </c>
      <c r="F33" s="3">
        <f t="shared" si="5"/>
        <v>15</v>
      </c>
      <c r="G33" s="3">
        <f t="shared" si="5"/>
        <v>13</v>
      </c>
      <c r="H33" s="3">
        <f t="shared" si="5"/>
        <v>12</v>
      </c>
      <c r="I33" s="3">
        <f t="shared" si="5"/>
        <v>11</v>
      </c>
      <c r="J33" s="3">
        <f t="shared" si="5"/>
        <v>10</v>
      </c>
      <c r="K33" s="3">
        <f t="shared" si="5"/>
        <v>14</v>
      </c>
    </row>
    <row r="34" spans="1:11" s="7" customFormat="1" x14ac:dyDescent="0.2">
      <c r="A34" s="7" t="s">
        <v>53</v>
      </c>
      <c r="B34" s="7">
        <v>1</v>
      </c>
      <c r="C34" s="7">
        <v>1</v>
      </c>
      <c r="D34" s="8"/>
      <c r="F34" s="7">
        <f>E34+D34+C34</f>
        <v>1</v>
      </c>
      <c r="H34" s="8"/>
      <c r="J34" s="8"/>
      <c r="K34" s="8"/>
    </row>
    <row r="35" spans="1:11" s="2" customFormat="1" x14ac:dyDescent="0.2">
      <c r="A35" s="2" t="s">
        <v>16</v>
      </c>
      <c r="B35" s="2">
        <v>2</v>
      </c>
      <c r="E35" s="2">
        <v>2</v>
      </c>
      <c r="F35" s="2">
        <f>E35+D35+C35</f>
        <v>2</v>
      </c>
      <c r="G35" s="2">
        <v>2</v>
      </c>
      <c r="H35" s="2">
        <v>1</v>
      </c>
      <c r="I35" s="2">
        <v>1</v>
      </c>
      <c r="J35" s="2">
        <v>1</v>
      </c>
      <c r="K35" s="2">
        <v>1</v>
      </c>
    </row>
    <row r="36" spans="1:11" x14ac:dyDescent="0.2">
      <c r="A36" t="s">
        <v>54</v>
      </c>
      <c r="B36">
        <f t="shared" ref="B36:K36" si="6">COUNTA(B3:B4)+COUNTA(B6:B7)+COUNTA(B9:B19)+COUNTA(B21:B32)+COUNTA(B34:B35)</f>
        <v>29</v>
      </c>
      <c r="C36">
        <f t="shared" si="6"/>
        <v>5</v>
      </c>
      <c r="D36">
        <f t="shared" si="6"/>
        <v>9</v>
      </c>
      <c r="E36">
        <f t="shared" si="6"/>
        <v>22</v>
      </c>
      <c r="F36">
        <f t="shared" si="6"/>
        <v>26</v>
      </c>
      <c r="G36">
        <f t="shared" si="6"/>
        <v>21</v>
      </c>
      <c r="H36">
        <f t="shared" si="6"/>
        <v>19</v>
      </c>
      <c r="I36">
        <f t="shared" si="6"/>
        <v>17</v>
      </c>
      <c r="J36">
        <f t="shared" si="6"/>
        <v>16</v>
      </c>
      <c r="K36">
        <f t="shared" si="6"/>
        <v>22</v>
      </c>
    </row>
    <row r="37" spans="1:11" s="1" customFormat="1" x14ac:dyDescent="0.2">
      <c r="A37" s="1" t="s">
        <v>49</v>
      </c>
      <c r="B37" s="1">
        <f>B35+B34+B33+B20+B8+B5</f>
        <v>112</v>
      </c>
      <c r="C37" s="11">
        <f>C35+C34+C33+C20+C8+C5</f>
        <v>5</v>
      </c>
      <c r="D37" s="13">
        <f>D35+D34+D33+D20+D8+D5</f>
        <v>12</v>
      </c>
      <c r="E37" s="14">
        <f>E35+E34+E33+E20+E8+E5</f>
        <v>82</v>
      </c>
      <c r="F37" s="1">
        <f>F35+F34+F33+F20+F8+F5</f>
        <v>99</v>
      </c>
      <c r="G37" s="23">
        <f>G35+G33+G20+G8+G5</f>
        <v>79</v>
      </c>
      <c r="H37" s="16">
        <f>H35+H33+H20+H8+H5</f>
        <v>73</v>
      </c>
      <c r="I37" s="21">
        <f>I35+I33+I20+I8+I5</f>
        <v>66</v>
      </c>
      <c r="J37" s="18">
        <f>J35+J33+J20+J8+J5</f>
        <v>60</v>
      </c>
      <c r="K37" s="1">
        <f>K35+K33+K20+K8+K5</f>
        <v>85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0D52-AB7B-D94E-9A76-0FC1DED579ED}">
  <dimension ref="A1:M35"/>
  <sheetViews>
    <sheetView topLeftCell="A8" workbookViewId="0">
      <selection activeCell="B34" sqref="B34"/>
    </sheetView>
  </sheetViews>
  <sheetFormatPr baseColWidth="10" defaultRowHeight="16" x14ac:dyDescent="0.2"/>
  <sheetData>
    <row r="1" spans="1:13" x14ac:dyDescent="0.2">
      <c r="A1" s="22" t="s">
        <v>0</v>
      </c>
      <c r="B1" s="14">
        <v>11</v>
      </c>
    </row>
    <row r="2" spans="1:13" x14ac:dyDescent="0.2">
      <c r="A2" s="22" t="s">
        <v>1</v>
      </c>
      <c r="B2" s="14">
        <v>13</v>
      </c>
      <c r="M2" t="s">
        <v>55</v>
      </c>
    </row>
    <row r="3" spans="1:13" x14ac:dyDescent="0.2">
      <c r="A3" s="4" t="s">
        <v>2</v>
      </c>
      <c r="B3" s="4">
        <f t="shared" ref="B3" si="0">B1+B2</f>
        <v>24</v>
      </c>
    </row>
    <row r="4" spans="1:13" x14ac:dyDescent="0.2">
      <c r="A4" s="22" t="s">
        <v>3</v>
      </c>
      <c r="B4" s="14">
        <v>11</v>
      </c>
    </row>
    <row r="5" spans="1:13" x14ac:dyDescent="0.2">
      <c r="A5" s="22" t="s">
        <v>4</v>
      </c>
      <c r="B5" s="14">
        <v>6</v>
      </c>
    </row>
    <row r="6" spans="1:13" x14ac:dyDescent="0.2">
      <c r="A6" s="5" t="s">
        <v>5</v>
      </c>
      <c r="B6" s="5">
        <f t="shared" ref="B6" si="1">B4+B5</f>
        <v>17</v>
      </c>
    </row>
    <row r="7" spans="1:13" x14ac:dyDescent="0.2">
      <c r="A7" s="22" t="s">
        <v>6</v>
      </c>
      <c r="B7" s="14">
        <v>12</v>
      </c>
    </row>
    <row r="8" spans="1:13" x14ac:dyDescent="0.2">
      <c r="A8" t="s">
        <v>26</v>
      </c>
      <c r="B8" s="14"/>
    </row>
    <row r="9" spans="1:13" x14ac:dyDescent="0.2">
      <c r="A9" t="s">
        <v>7</v>
      </c>
      <c r="B9" s="14">
        <v>4</v>
      </c>
    </row>
    <row r="10" spans="1:13" x14ac:dyDescent="0.2">
      <c r="A10" t="s">
        <v>8</v>
      </c>
      <c r="B10" s="14">
        <v>3</v>
      </c>
    </row>
    <row r="11" spans="1:13" x14ac:dyDescent="0.2">
      <c r="A11" t="s">
        <v>12</v>
      </c>
      <c r="B11" s="14">
        <v>1</v>
      </c>
    </row>
    <row r="12" spans="1:13" x14ac:dyDescent="0.2">
      <c r="A12" t="s">
        <v>13</v>
      </c>
      <c r="B12" s="14">
        <v>1</v>
      </c>
    </row>
    <row r="13" spans="1:13" x14ac:dyDescent="0.2">
      <c r="A13" t="s">
        <v>9</v>
      </c>
      <c r="B13" s="14">
        <v>2</v>
      </c>
    </row>
    <row r="14" spans="1:13" x14ac:dyDescent="0.2">
      <c r="A14" t="s">
        <v>14</v>
      </c>
      <c r="B14" s="14">
        <v>1</v>
      </c>
    </row>
    <row r="15" spans="1:13" x14ac:dyDescent="0.2">
      <c r="A15" t="s">
        <v>10</v>
      </c>
      <c r="B15" s="14">
        <v>1</v>
      </c>
    </row>
    <row r="16" spans="1:13" x14ac:dyDescent="0.2">
      <c r="A16" t="s">
        <v>28</v>
      </c>
      <c r="B16" s="14"/>
    </row>
    <row r="17" spans="1:2" x14ac:dyDescent="0.2">
      <c r="A17" t="s">
        <v>11</v>
      </c>
      <c r="B17" s="14">
        <v>1</v>
      </c>
    </row>
    <row r="18" spans="1:2" x14ac:dyDescent="0.2">
      <c r="A18" s="6" t="s">
        <v>15</v>
      </c>
      <c r="B18" s="6">
        <f t="shared" ref="B18" si="2">SUM(B7:B17)</f>
        <v>26</v>
      </c>
    </row>
    <row r="19" spans="1:2" x14ac:dyDescent="0.2">
      <c r="A19" s="22" t="s">
        <v>17</v>
      </c>
      <c r="B19" s="14">
        <v>6</v>
      </c>
    </row>
    <row r="20" spans="1:2" x14ac:dyDescent="0.2">
      <c r="A20" t="s">
        <v>18</v>
      </c>
      <c r="B20" s="14">
        <v>1</v>
      </c>
    </row>
    <row r="21" spans="1:2" x14ac:dyDescent="0.2">
      <c r="A21" t="s">
        <v>19</v>
      </c>
      <c r="B21" s="14">
        <v>1</v>
      </c>
    </row>
    <row r="22" spans="1:2" x14ac:dyDescent="0.2">
      <c r="A22" t="s">
        <v>36</v>
      </c>
      <c r="B22" s="14"/>
    </row>
    <row r="23" spans="1:2" x14ac:dyDescent="0.2">
      <c r="A23" t="s">
        <v>27</v>
      </c>
      <c r="B23" s="14"/>
    </row>
    <row r="24" spans="1:2" x14ac:dyDescent="0.2">
      <c r="A24" t="s">
        <v>24</v>
      </c>
      <c r="B24" s="14">
        <v>1</v>
      </c>
    </row>
    <row r="25" spans="1:2" x14ac:dyDescent="0.2">
      <c r="A25" t="s">
        <v>25</v>
      </c>
      <c r="B25" s="14">
        <v>1</v>
      </c>
    </row>
    <row r="26" spans="1:2" x14ac:dyDescent="0.2">
      <c r="A26" t="s">
        <v>37</v>
      </c>
      <c r="B26" s="14"/>
    </row>
    <row r="27" spans="1:2" x14ac:dyDescent="0.2">
      <c r="A27" t="s">
        <v>20</v>
      </c>
      <c r="B27" s="14">
        <v>1</v>
      </c>
    </row>
    <row r="28" spans="1:2" x14ac:dyDescent="0.2">
      <c r="A28" t="s">
        <v>21</v>
      </c>
      <c r="B28" s="14">
        <v>1</v>
      </c>
    </row>
    <row r="29" spans="1:2" x14ac:dyDescent="0.2">
      <c r="A29" t="s">
        <v>35</v>
      </c>
      <c r="B29" s="14"/>
    </row>
    <row r="30" spans="1:2" x14ac:dyDescent="0.2">
      <c r="A30" t="s">
        <v>23</v>
      </c>
      <c r="B30" s="14">
        <v>1</v>
      </c>
    </row>
    <row r="31" spans="1:2" x14ac:dyDescent="0.2">
      <c r="A31" s="3" t="s">
        <v>22</v>
      </c>
      <c r="B31" s="3">
        <f t="shared" ref="B31" si="3">SUM(B19:B30)</f>
        <v>13</v>
      </c>
    </row>
    <row r="32" spans="1:2" x14ac:dyDescent="0.2">
      <c r="A32" s="7" t="s">
        <v>53</v>
      </c>
      <c r="B32" s="7"/>
    </row>
    <row r="33" spans="1:2" x14ac:dyDescent="0.2">
      <c r="A33" s="2" t="s">
        <v>56</v>
      </c>
      <c r="B33" s="2">
        <v>2</v>
      </c>
    </row>
    <row r="34" spans="1:2" x14ac:dyDescent="0.2">
      <c r="A34" t="s">
        <v>54</v>
      </c>
      <c r="B34">
        <f>COUNTA(B1:B2)+COUNTA(B4:B5)+COUNTA(B7:B17)+COUNTA(B19:B30)+COUNTA(B32:B33)</f>
        <v>22</v>
      </c>
    </row>
    <row r="35" spans="1:2" x14ac:dyDescent="0.2">
      <c r="A35" s="1" t="s">
        <v>49</v>
      </c>
      <c r="B35" s="14">
        <f>B33+B32+B31+B18+B6+B3</f>
        <v>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Lethbridge</dc:creator>
  <cp:lastModifiedBy>Microsoft Office User</cp:lastModifiedBy>
  <dcterms:created xsi:type="dcterms:W3CDTF">2019-07-09T21:25:20Z</dcterms:created>
  <dcterms:modified xsi:type="dcterms:W3CDTF">2020-10-26T19:34:51Z</dcterms:modified>
</cp:coreProperties>
</file>