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checkCompatibility="1" autoCompressPictures="0"/>
  <bookViews>
    <workbookView xWindow="7800" yWindow="-20920" windowWidth="28720" windowHeight="21500" tabRatio="500"/>
  </bookViews>
  <sheets>
    <sheet name="Sheet1" sheetId="1" r:id="rId1"/>
  </sheets>
  <definedNames>
    <definedName name="AllCols">Sheet1!$1:$75</definedName>
    <definedName name="AllData">Sheet1!$2:$75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3" i="1"/>
  <c r="Q2" i="1"/>
  <c r="H32" i="1"/>
  <c r="S32" i="1"/>
  <c r="N32" i="1"/>
  <c r="H31" i="1"/>
  <c r="S31" i="1"/>
  <c r="N31" i="1"/>
  <c r="H13" i="1"/>
  <c r="S13" i="1"/>
  <c r="N13" i="1"/>
  <c r="H73" i="1"/>
  <c r="S73" i="1"/>
  <c r="N73" i="1"/>
  <c r="H15" i="1"/>
  <c r="S15" i="1"/>
  <c r="N15" i="1"/>
  <c r="H35" i="1"/>
  <c r="S35" i="1"/>
  <c r="N35" i="1"/>
  <c r="H33" i="1"/>
  <c r="S33" i="1"/>
  <c r="N33" i="1"/>
  <c r="H63" i="1"/>
  <c r="S63" i="1"/>
  <c r="N63" i="1"/>
  <c r="H42" i="1"/>
  <c r="S42" i="1"/>
  <c r="N42" i="1"/>
  <c r="H29" i="1"/>
  <c r="S29" i="1"/>
  <c r="N29" i="1"/>
  <c r="H30" i="1"/>
  <c r="S30" i="1"/>
  <c r="N30" i="1"/>
  <c r="H69" i="1"/>
  <c r="S69" i="1"/>
  <c r="N69" i="1"/>
  <c r="H54" i="1"/>
  <c r="S54" i="1"/>
  <c r="N54" i="1"/>
  <c r="H40" i="1"/>
  <c r="S40" i="1"/>
  <c r="N40" i="1"/>
  <c r="H75" i="1"/>
  <c r="S75" i="1"/>
  <c r="N75" i="1"/>
  <c r="H58" i="1"/>
  <c r="S58" i="1"/>
  <c r="N58" i="1"/>
  <c r="H74" i="1"/>
  <c r="S74" i="1"/>
  <c r="N74" i="1"/>
  <c r="H25" i="1"/>
  <c r="S25" i="1"/>
  <c r="N25" i="1"/>
  <c r="H27" i="1"/>
  <c r="S27" i="1"/>
  <c r="N27" i="1"/>
  <c r="H44" i="1"/>
  <c r="S44" i="1"/>
  <c r="N44" i="1"/>
  <c r="H52" i="1"/>
  <c r="S52" i="1"/>
  <c r="N52" i="1"/>
  <c r="H57" i="1"/>
  <c r="S57" i="1"/>
  <c r="N57" i="1"/>
  <c r="H53" i="1"/>
  <c r="S53" i="1"/>
  <c r="N53" i="1"/>
  <c r="H64" i="1"/>
  <c r="S64" i="1"/>
  <c r="N64" i="1"/>
  <c r="H71" i="1"/>
  <c r="S71" i="1"/>
  <c r="N71" i="1"/>
  <c r="H66" i="1"/>
  <c r="S66" i="1"/>
  <c r="N66" i="1"/>
  <c r="H65" i="1"/>
  <c r="S65" i="1"/>
  <c r="N65" i="1"/>
  <c r="H5" i="1"/>
  <c r="S5" i="1"/>
  <c r="N5" i="1"/>
  <c r="H43" i="1"/>
  <c r="S43" i="1"/>
  <c r="N43" i="1"/>
  <c r="H72" i="1"/>
  <c r="S72" i="1"/>
  <c r="N72" i="1"/>
  <c r="H11" i="1"/>
  <c r="S11" i="1"/>
  <c r="N11" i="1"/>
  <c r="H47" i="1"/>
  <c r="S47" i="1"/>
  <c r="N47" i="1"/>
  <c r="H59" i="1"/>
  <c r="S59" i="1"/>
  <c r="N59" i="1"/>
  <c r="H3" i="1"/>
  <c r="S3" i="1"/>
  <c r="N3" i="1"/>
  <c r="H60" i="1"/>
  <c r="S60" i="1"/>
  <c r="N60" i="1"/>
  <c r="H61" i="1"/>
  <c r="S61" i="1"/>
  <c r="N61" i="1"/>
  <c r="H45" i="1"/>
  <c r="S45" i="1"/>
  <c r="N45" i="1"/>
  <c r="H50" i="1"/>
  <c r="S50" i="1"/>
  <c r="N50" i="1"/>
  <c r="H67" i="1"/>
  <c r="S67" i="1"/>
  <c r="N67" i="1"/>
  <c r="H20" i="1"/>
  <c r="S20" i="1"/>
  <c r="N20" i="1"/>
  <c r="H70" i="1"/>
  <c r="S70" i="1"/>
  <c r="N70" i="1"/>
  <c r="H56" i="1"/>
  <c r="S56" i="1"/>
  <c r="N56" i="1"/>
  <c r="H68" i="1"/>
  <c r="S68" i="1"/>
  <c r="N68" i="1"/>
  <c r="H10" i="1"/>
  <c r="S10" i="1"/>
  <c r="N10" i="1"/>
  <c r="H22" i="1"/>
  <c r="S22" i="1"/>
  <c r="N22" i="1"/>
  <c r="H9" i="1"/>
  <c r="S9" i="1"/>
  <c r="N9" i="1"/>
  <c r="H24" i="1"/>
  <c r="S24" i="1"/>
  <c r="N24" i="1"/>
  <c r="H34" i="1"/>
  <c r="S34" i="1"/>
  <c r="N34" i="1"/>
  <c r="H46" i="1"/>
  <c r="S46" i="1"/>
  <c r="N46" i="1"/>
  <c r="H51" i="1"/>
  <c r="S51" i="1"/>
  <c r="N51" i="1"/>
  <c r="H21" i="1"/>
  <c r="S21" i="1"/>
  <c r="N21" i="1"/>
  <c r="H38" i="1"/>
  <c r="S38" i="1"/>
  <c r="N38" i="1"/>
  <c r="H41" i="1"/>
  <c r="S41" i="1"/>
  <c r="N41" i="1"/>
  <c r="H26" i="1"/>
  <c r="S26" i="1"/>
  <c r="N26" i="1"/>
  <c r="H14" i="1"/>
  <c r="S14" i="1"/>
  <c r="N14" i="1"/>
  <c r="H6" i="1"/>
  <c r="S6" i="1"/>
  <c r="N6" i="1"/>
  <c r="H23" i="1"/>
  <c r="S23" i="1"/>
  <c r="N23" i="1"/>
  <c r="H37" i="1"/>
  <c r="S37" i="1"/>
  <c r="N37" i="1"/>
  <c r="H55" i="1"/>
  <c r="S55" i="1"/>
  <c r="N55" i="1"/>
  <c r="H49" i="1"/>
  <c r="S49" i="1"/>
  <c r="N49" i="1"/>
  <c r="H62" i="1"/>
  <c r="S62" i="1"/>
  <c r="N62" i="1"/>
  <c r="H48" i="1"/>
  <c r="S48" i="1"/>
  <c r="N48" i="1"/>
  <c r="H28" i="1"/>
  <c r="S28" i="1"/>
  <c r="N28" i="1"/>
  <c r="H39" i="1"/>
  <c r="S39" i="1"/>
  <c r="N39" i="1"/>
  <c r="H18" i="1"/>
  <c r="S18" i="1"/>
  <c r="N18" i="1"/>
  <c r="H19" i="1"/>
  <c r="S19" i="1"/>
  <c r="N19" i="1"/>
  <c r="H36" i="1"/>
  <c r="S36" i="1"/>
  <c r="N36" i="1"/>
  <c r="H16" i="1"/>
  <c r="S16" i="1"/>
  <c r="N16" i="1"/>
  <c r="H8" i="1"/>
  <c r="S8" i="1"/>
  <c r="N8" i="1"/>
  <c r="H12" i="1"/>
  <c r="S12" i="1"/>
  <c r="N12" i="1"/>
  <c r="H7" i="1"/>
  <c r="S7" i="1"/>
  <c r="N7" i="1"/>
  <c r="H17" i="1"/>
  <c r="S17" i="1"/>
  <c r="N17" i="1"/>
  <c r="H4" i="1"/>
  <c r="S4" i="1"/>
  <c r="N4" i="1"/>
  <c r="H2" i="1"/>
  <c r="S2" i="1"/>
  <c r="N2" i="1"/>
  <c r="F32" i="1"/>
  <c r="L32" i="1"/>
  <c r="F31" i="1"/>
  <c r="L31" i="1"/>
  <c r="F4" i="1"/>
  <c r="L4" i="1"/>
  <c r="F23" i="1"/>
  <c r="L23" i="1"/>
  <c r="F13" i="1"/>
  <c r="L13" i="1"/>
  <c r="F44" i="1"/>
  <c r="L44" i="1"/>
  <c r="F73" i="1"/>
  <c r="L73" i="1"/>
  <c r="F15" i="1"/>
  <c r="L15" i="1"/>
  <c r="F35" i="1"/>
  <c r="L35" i="1"/>
  <c r="F52" i="1"/>
  <c r="L52" i="1"/>
  <c r="F51" i="1"/>
  <c r="L51" i="1"/>
  <c r="F21" i="1"/>
  <c r="L21" i="1"/>
  <c r="F20" i="1"/>
  <c r="L20" i="1"/>
  <c r="F70" i="1"/>
  <c r="L70" i="1"/>
  <c r="F56" i="1"/>
  <c r="L56" i="1"/>
  <c r="F57" i="1"/>
  <c r="L57" i="1"/>
  <c r="F53" i="1"/>
  <c r="L53" i="1"/>
  <c r="F33" i="1"/>
  <c r="L33" i="1"/>
  <c r="F7" i="1"/>
  <c r="L7" i="1"/>
  <c r="F37" i="1"/>
  <c r="L37" i="1"/>
  <c r="F64" i="1"/>
  <c r="L64" i="1"/>
  <c r="F19" i="1"/>
  <c r="L19" i="1"/>
  <c r="F71" i="1"/>
  <c r="L71" i="1"/>
  <c r="F63" i="1"/>
  <c r="L63" i="1"/>
  <c r="F42" i="1"/>
  <c r="L42" i="1"/>
  <c r="F26" i="1"/>
  <c r="L26" i="1"/>
  <c r="F2" i="1"/>
  <c r="L2" i="1"/>
  <c r="F59" i="1"/>
  <c r="L59" i="1"/>
  <c r="F62" i="1"/>
  <c r="L62" i="1"/>
  <c r="F39" i="1"/>
  <c r="L39" i="1"/>
  <c r="F29" i="1"/>
  <c r="L29" i="1"/>
  <c r="F66" i="1"/>
  <c r="L66" i="1"/>
  <c r="F9" i="1"/>
  <c r="L9" i="1"/>
  <c r="F30" i="1"/>
  <c r="L30" i="1"/>
  <c r="F65" i="1"/>
  <c r="L65" i="1"/>
  <c r="F69" i="1"/>
  <c r="L69" i="1"/>
  <c r="F24" i="1"/>
  <c r="L24" i="1"/>
  <c r="F38" i="1"/>
  <c r="L38" i="1"/>
  <c r="F8" i="1"/>
  <c r="L8" i="1"/>
  <c r="F68" i="1"/>
  <c r="L68" i="1"/>
  <c r="F18" i="1"/>
  <c r="L18" i="1"/>
  <c r="F14" i="1"/>
  <c r="L14" i="1"/>
  <c r="F5" i="1"/>
  <c r="L5" i="1"/>
  <c r="F3" i="1"/>
  <c r="L3" i="1"/>
  <c r="F48" i="1"/>
  <c r="L48" i="1"/>
  <c r="F54" i="1"/>
  <c r="L54" i="1"/>
  <c r="F40" i="1"/>
  <c r="L40" i="1"/>
  <c r="F75" i="1"/>
  <c r="L75" i="1"/>
  <c r="F43" i="1"/>
  <c r="L43" i="1"/>
  <c r="F17" i="1"/>
  <c r="L17" i="1"/>
  <c r="F12" i="1"/>
  <c r="L12" i="1"/>
  <c r="F60" i="1"/>
  <c r="L60" i="1"/>
  <c r="F16" i="1"/>
  <c r="L16" i="1"/>
  <c r="F58" i="1"/>
  <c r="L58" i="1"/>
  <c r="F10" i="1"/>
  <c r="L10" i="1"/>
  <c r="F72" i="1"/>
  <c r="L72" i="1"/>
  <c r="F11" i="1"/>
  <c r="L11" i="1"/>
  <c r="F47" i="1"/>
  <c r="L47" i="1"/>
  <c r="F55" i="1"/>
  <c r="L55" i="1"/>
  <c r="F34" i="1"/>
  <c r="L34" i="1"/>
  <c r="F46" i="1"/>
  <c r="L46" i="1"/>
  <c r="F74" i="1"/>
  <c r="L74" i="1"/>
  <c r="F41" i="1"/>
  <c r="L41" i="1"/>
  <c r="F61" i="1"/>
  <c r="L61" i="1"/>
  <c r="F22" i="1"/>
  <c r="L22" i="1"/>
  <c r="F28" i="1"/>
  <c r="L28" i="1"/>
  <c r="F6" i="1"/>
  <c r="L6" i="1"/>
  <c r="F45" i="1"/>
  <c r="L45" i="1"/>
  <c r="F49" i="1"/>
  <c r="L49" i="1"/>
  <c r="F50" i="1"/>
  <c r="L50" i="1"/>
  <c r="F36" i="1"/>
  <c r="L36" i="1"/>
  <c r="F67" i="1"/>
  <c r="L67" i="1"/>
  <c r="F25" i="1"/>
  <c r="L25" i="1"/>
  <c r="F27" i="1"/>
  <c r="L27" i="1"/>
  <c r="J32" i="1"/>
  <c r="J31" i="1"/>
  <c r="J4" i="1"/>
  <c r="J23" i="1"/>
  <c r="J13" i="1"/>
  <c r="J44" i="1"/>
  <c r="J73" i="1"/>
  <c r="J15" i="1"/>
  <c r="J35" i="1"/>
  <c r="J52" i="1"/>
  <c r="J51" i="1"/>
  <c r="J21" i="1"/>
  <c r="J20" i="1"/>
  <c r="J70" i="1"/>
  <c r="J56" i="1"/>
  <c r="J57" i="1"/>
  <c r="J53" i="1"/>
  <c r="J33" i="1"/>
  <c r="J7" i="1"/>
  <c r="J37" i="1"/>
  <c r="J64" i="1"/>
  <c r="J19" i="1"/>
  <c r="J71" i="1"/>
  <c r="J63" i="1"/>
  <c r="J42" i="1"/>
  <c r="J26" i="1"/>
  <c r="J2" i="1"/>
  <c r="J59" i="1"/>
  <c r="J62" i="1"/>
  <c r="J39" i="1"/>
  <c r="J29" i="1"/>
  <c r="J66" i="1"/>
  <c r="J9" i="1"/>
  <c r="J30" i="1"/>
  <c r="J65" i="1"/>
  <c r="J69" i="1"/>
  <c r="J24" i="1"/>
  <c r="J38" i="1"/>
  <c r="J8" i="1"/>
  <c r="J68" i="1"/>
  <c r="J18" i="1"/>
  <c r="J14" i="1"/>
  <c r="J5" i="1"/>
  <c r="J3" i="1"/>
  <c r="J48" i="1"/>
  <c r="J54" i="1"/>
  <c r="J40" i="1"/>
  <c r="J75" i="1"/>
  <c r="J43" i="1"/>
  <c r="J17" i="1"/>
  <c r="J12" i="1"/>
  <c r="J60" i="1"/>
  <c r="J16" i="1"/>
  <c r="J58" i="1"/>
  <c r="J10" i="1"/>
  <c r="J72" i="1"/>
  <c r="J11" i="1"/>
  <c r="J47" i="1"/>
  <c r="J55" i="1"/>
  <c r="J34" i="1"/>
  <c r="J46" i="1"/>
  <c r="J74" i="1"/>
  <c r="J41" i="1"/>
  <c r="J61" i="1"/>
  <c r="J22" i="1"/>
  <c r="J28" i="1"/>
  <c r="J6" i="1"/>
  <c r="J45" i="1"/>
  <c r="J49" i="1"/>
  <c r="J50" i="1"/>
  <c r="J36" i="1"/>
  <c r="J67" i="1"/>
  <c r="J25" i="1"/>
  <c r="J27" i="1"/>
</calcChain>
</file>

<file path=xl/sharedStrings.xml><?xml version="1.0" encoding="utf-8"?>
<sst xmlns="http://schemas.openxmlformats.org/spreadsheetml/2006/main" count="93" uniqueCount="93">
  <si>
    <t>Great Britain</t>
  </si>
  <si>
    <t>France</t>
  </si>
  <si>
    <t>Germany</t>
  </si>
  <si>
    <t>Italy</t>
  </si>
  <si>
    <t>Hungary</t>
  </si>
  <si>
    <t>Kazakhstan</t>
  </si>
  <si>
    <t>Australia</t>
  </si>
  <si>
    <t>Netherlands</t>
  </si>
  <si>
    <t>Cuba</t>
  </si>
  <si>
    <t>New Zealand</t>
  </si>
  <si>
    <t>Belarus</t>
  </si>
  <si>
    <t>South Africa</t>
  </si>
  <si>
    <t>Ukraine</t>
  </si>
  <si>
    <t>Japan</t>
  </si>
  <si>
    <t>Romania</t>
  </si>
  <si>
    <t>Denmark</t>
  </si>
  <si>
    <t>Brazil</t>
  </si>
  <si>
    <t>Poland</t>
  </si>
  <si>
    <t>Jamaica</t>
  </si>
  <si>
    <t>Croatia</t>
  </si>
  <si>
    <t>Ethiopia</t>
  </si>
  <si>
    <t>Spain</t>
  </si>
  <si>
    <t>Canada</t>
  </si>
  <si>
    <t>Sweden</t>
  </si>
  <si>
    <t>Czech Republic</t>
  </si>
  <si>
    <t>Kenya</t>
  </si>
  <si>
    <t>Slovenia</t>
  </si>
  <si>
    <t>Georgia</t>
  </si>
  <si>
    <t>Norway</t>
  </si>
  <si>
    <t>Dominican Republic</t>
  </si>
  <si>
    <t>Switzerland</t>
  </si>
  <si>
    <t>Lithuania</t>
  </si>
  <si>
    <t>Algeria</t>
  </si>
  <si>
    <t>Grenada</t>
  </si>
  <si>
    <t>Venezuela</t>
  </si>
  <si>
    <t>Mexico</t>
  </si>
  <si>
    <t>Colombia</t>
  </si>
  <si>
    <t>Egypt</t>
  </si>
  <si>
    <t>Slovakia</t>
  </si>
  <si>
    <t>Armenia</t>
  </si>
  <si>
    <t>Azerbaijan</t>
  </si>
  <si>
    <t>Belgium</t>
  </si>
  <si>
    <t>India</t>
  </si>
  <si>
    <t>Estonia</t>
  </si>
  <si>
    <t>Indonesia</t>
  </si>
  <si>
    <t>Mongolia</t>
  </si>
  <si>
    <t>Serbia</t>
  </si>
  <si>
    <t>Tunisia</t>
  </si>
  <si>
    <t>Cyprus</t>
  </si>
  <si>
    <t>Finland</t>
  </si>
  <si>
    <t>Guatemala</t>
  </si>
  <si>
    <t>Malaysia</t>
  </si>
  <si>
    <t>Portugal</t>
  </si>
  <si>
    <t>Thailand</t>
  </si>
  <si>
    <t>Greece</t>
  </si>
  <si>
    <t>Republic of Moldova</t>
  </si>
  <si>
    <t>Qatar</t>
  </si>
  <si>
    <t>Singapore</t>
  </si>
  <si>
    <t>Argentina</t>
  </si>
  <si>
    <t>Hong Kong, China</t>
  </si>
  <si>
    <t>Saudi Arabia</t>
  </si>
  <si>
    <t>Kuwait</t>
  </si>
  <si>
    <t>Morocco</t>
  </si>
  <si>
    <t>Puerto Rico</t>
  </si>
  <si>
    <t>Trinidad and Tobago</t>
  </si>
  <si>
    <t>Turkey</t>
  </si>
  <si>
    <t>Uzbekistan</t>
  </si>
  <si>
    <t>Iran</t>
  </si>
  <si>
    <t>China</t>
  </si>
  <si>
    <t>Gold</t>
  </si>
  <si>
    <t>Country</t>
  </si>
  <si>
    <t>DevIndex</t>
  </si>
  <si>
    <t>TotMedals</t>
  </si>
  <si>
    <t>GRank</t>
  </si>
  <si>
    <t>TMRank</t>
  </si>
  <si>
    <t>WMRank</t>
  </si>
  <si>
    <t>WTotMedals</t>
  </si>
  <si>
    <t>MPRank</t>
  </si>
  <si>
    <t>GMPRank</t>
  </si>
  <si>
    <t>PopByDev</t>
  </si>
  <si>
    <t>North Korea</t>
  </si>
  <si>
    <t>Taiwan</t>
  </si>
  <si>
    <t>Bron</t>
  </si>
  <si>
    <t>Silv</t>
  </si>
  <si>
    <t>United States</t>
  </si>
  <si>
    <t>Russia</t>
  </si>
  <si>
    <t>South Korea</t>
  </si>
  <si>
    <t>Pop</t>
  </si>
  <si>
    <t>PopM</t>
  </si>
  <si>
    <t>G10M</t>
  </si>
  <si>
    <t>M10M</t>
  </si>
  <si>
    <t>WM10M</t>
  </si>
  <si>
    <t>WMR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</si>
</sst>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65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  <xf numFmtId="1" fontId="0" fillId="4" borderId="0" xfId="0" applyNumberFormat="1" applyFill="1"/>
    <xf numFmtId="0" fontId="0" fillId="0" borderId="0" xfId="0" applyFill="1"/>
    <xf numFmtId="165" fontId="0" fillId="5" borderId="0" xfId="0" applyNumberFormat="1" applyFill="1"/>
    <xf numFmtId="0" fontId="0" fillId="5" borderId="0" xfId="0" applyFill="1"/>
    <xf numFmtId="165" fontId="0" fillId="6" borderId="0" xfId="0" applyNumberFormat="1" applyFill="1"/>
    <xf numFmtId="0" fontId="0" fillId="6" borderId="0" xfId="0" applyFill="1"/>
    <xf numFmtId="0" fontId="1" fillId="0" borderId="0" xfId="0" applyFont="1"/>
    <xf numFmtId="0" fontId="1" fillId="0" borderId="0" xfId="0" applyFont="1" applyFill="1"/>
    <xf numFmtId="0" fontId="1" fillId="3" borderId="0" xfId="0" applyFont="1" applyFill="1"/>
    <xf numFmtId="1" fontId="1" fillId="4" borderId="0" xfId="0" applyNumberFormat="1" applyFont="1" applyFill="1"/>
    <xf numFmtId="1" fontId="1" fillId="0" borderId="0" xfId="0" applyNumberFormat="1" applyFont="1"/>
    <xf numFmtId="165" fontId="1" fillId="0" borderId="0" xfId="0" applyNumberFormat="1" applyFont="1"/>
    <xf numFmtId="0" fontId="1" fillId="2" borderId="0" xfId="0" applyFont="1" applyFill="1"/>
    <xf numFmtId="0" fontId="1" fillId="4" borderId="0" xfId="0" applyFont="1" applyFill="1"/>
    <xf numFmtId="165" fontId="0" fillId="7" borderId="0" xfId="0" applyNumberFormat="1" applyFill="1"/>
    <xf numFmtId="0" fontId="0" fillId="7" borderId="0" xfId="0" applyFill="1"/>
    <xf numFmtId="1" fontId="0" fillId="0" borderId="0" xfId="0" applyNumberFormat="1" applyFill="1"/>
    <xf numFmtId="1" fontId="0" fillId="0" borderId="0" xfId="0" applyNumberFormat="1" applyFont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5"/>
  <sheetViews>
    <sheetView tabSelected="1" zoomScale="83" zoomScaleNormal="83" zoomScalePageLayoutView="83" workbookViewId="0">
      <selection activeCell="V31" sqref="V31"/>
    </sheetView>
  </sheetViews>
  <sheetFormatPr baseColWidth="10" defaultRowHeight="15" x14ac:dyDescent="0"/>
  <cols>
    <col min="1" max="1" width="4.6640625" customWidth="1"/>
    <col min="2" max="2" width="3.33203125" customWidth="1"/>
    <col min="3" max="3" width="3.83203125" customWidth="1"/>
    <col min="4" max="4" width="3" customWidth="1"/>
    <col min="5" max="5" width="11.6640625" style="6" customWidth="1"/>
    <col min="6" max="6" width="4.83203125" customWidth="1"/>
    <col min="7" max="7" width="4.33203125" customWidth="1"/>
    <col min="8" max="8" width="5" customWidth="1"/>
    <col min="9" max="9" width="5.1640625" customWidth="1"/>
    <col min="10" max="10" width="5.6640625" customWidth="1"/>
    <col min="11" max="12" width="5.83203125" customWidth="1"/>
    <col min="13" max="13" width="4.33203125" customWidth="1"/>
    <col min="14" max="14" width="7.83203125" customWidth="1"/>
    <col min="15" max="15" width="5.1640625" customWidth="1"/>
    <col min="16" max="16" width="6.33203125" customWidth="1"/>
    <col min="17" max="17" width="6" customWidth="1"/>
    <col min="18" max="18" width="13.1640625" customWidth="1"/>
    <col min="19" max="19" width="14.1640625" customWidth="1"/>
  </cols>
  <sheetData>
    <row r="1" spans="1:19">
      <c r="A1" t="s">
        <v>69</v>
      </c>
      <c r="B1" t="s">
        <v>73</v>
      </c>
      <c r="C1" t="s">
        <v>83</v>
      </c>
      <c r="D1" t="s">
        <v>82</v>
      </c>
      <c r="E1" s="6" t="s">
        <v>70</v>
      </c>
      <c r="F1" t="s">
        <v>72</v>
      </c>
      <c r="G1" t="s">
        <v>74</v>
      </c>
      <c r="H1" t="s">
        <v>76</v>
      </c>
      <c r="I1" t="s">
        <v>75</v>
      </c>
      <c r="J1" t="s">
        <v>89</v>
      </c>
      <c r="K1" t="s">
        <v>78</v>
      </c>
      <c r="L1" t="s">
        <v>90</v>
      </c>
      <c r="M1" t="s">
        <v>77</v>
      </c>
      <c r="N1" t="s">
        <v>91</v>
      </c>
      <c r="O1" t="s">
        <v>92</v>
      </c>
      <c r="P1" t="s">
        <v>71</v>
      </c>
      <c r="Q1" t="s">
        <v>88</v>
      </c>
      <c r="R1" t="s">
        <v>87</v>
      </c>
      <c r="S1" t="s">
        <v>79</v>
      </c>
    </row>
    <row r="2" spans="1:19">
      <c r="A2" s="17">
        <v>34</v>
      </c>
      <c r="B2" s="17">
        <v>1</v>
      </c>
      <c r="C2" s="11">
        <v>21</v>
      </c>
      <c r="D2" s="11">
        <v>18</v>
      </c>
      <c r="E2" s="12" t="s">
        <v>68</v>
      </c>
      <c r="F2" s="13">
        <f>A2+C2+D2</f>
        <v>73</v>
      </c>
      <c r="G2" s="13">
        <v>1</v>
      </c>
      <c r="H2" s="18">
        <f>(A2*4+C2*2+D2)*3/7</f>
        <v>84</v>
      </c>
      <c r="I2" s="18">
        <v>1</v>
      </c>
      <c r="J2" s="16">
        <f>A2/S2*10000000</f>
        <v>0.36844153993707651</v>
      </c>
      <c r="K2">
        <v>37</v>
      </c>
      <c r="L2" s="16">
        <f>F2/S2*10000000</f>
        <v>0.79106565927666417</v>
      </c>
      <c r="M2" s="11">
        <v>59</v>
      </c>
      <c r="N2" s="16">
        <f>H2/S2*10000000</f>
        <v>0.91026733396218884</v>
      </c>
      <c r="O2" s="11">
        <v>58</v>
      </c>
      <c r="P2" s="11">
        <v>0.68700000000000006</v>
      </c>
      <c r="Q2" s="15">
        <f>R2/1000000</f>
        <v>1343.2399230000001</v>
      </c>
      <c r="R2" s="11">
        <v>1343239923</v>
      </c>
      <c r="S2" s="15">
        <f>R2*P2</f>
        <v>922805827.10100007</v>
      </c>
    </row>
    <row r="3" spans="1:19">
      <c r="A3">
        <v>0</v>
      </c>
      <c r="C3">
        <v>1</v>
      </c>
      <c r="D3">
        <v>2</v>
      </c>
      <c r="E3" s="6" t="s">
        <v>42</v>
      </c>
      <c r="F3">
        <f>A3+C3+D3</f>
        <v>3</v>
      </c>
      <c r="G3" s="6">
        <v>36</v>
      </c>
      <c r="H3" s="2">
        <f>(A3*4+C3*2+D3)*3/7</f>
        <v>1.7142857142857142</v>
      </c>
      <c r="I3" s="21">
        <v>42</v>
      </c>
      <c r="J3" s="1">
        <f>A3/S3*10000000</f>
        <v>0</v>
      </c>
      <c r="K3">
        <v>74</v>
      </c>
      <c r="L3" s="1">
        <f>F3/S3*10000000</f>
        <v>4.551141639883783E-2</v>
      </c>
      <c r="M3">
        <v>74</v>
      </c>
      <c r="N3" s="1">
        <f>H3/S3*10000000</f>
        <v>2.600652365647876E-2</v>
      </c>
      <c r="O3">
        <v>74</v>
      </c>
      <c r="P3">
        <v>0.54700000000000004</v>
      </c>
      <c r="Q3" s="22">
        <f>R3/1000000</f>
        <v>1205.0736119999999</v>
      </c>
      <c r="R3">
        <v>1205073612</v>
      </c>
      <c r="S3" s="2">
        <f>R3*P3</f>
        <v>659175265.76400006</v>
      </c>
    </row>
    <row r="4" spans="1:19">
      <c r="A4" s="17">
        <v>30</v>
      </c>
      <c r="B4" s="17">
        <v>2</v>
      </c>
      <c r="C4" s="11">
        <v>19</v>
      </c>
      <c r="D4" s="11">
        <v>22</v>
      </c>
      <c r="E4" s="12" t="s">
        <v>84</v>
      </c>
      <c r="F4" s="13">
        <f>A4+C4+D4</f>
        <v>71</v>
      </c>
      <c r="G4" s="13">
        <v>2</v>
      </c>
      <c r="H4" s="14">
        <f>(A4*4+C4*2+D4)*3/7</f>
        <v>77.142857142857139</v>
      </c>
      <c r="I4" s="14">
        <v>2</v>
      </c>
      <c r="J4" s="16">
        <f>A4/S4*10000000</f>
        <v>1.050415779749343</v>
      </c>
      <c r="K4">
        <v>26</v>
      </c>
      <c r="L4" s="16">
        <f>F4/S4*10000000</f>
        <v>2.4859840120734451</v>
      </c>
      <c r="M4" s="11">
        <v>47</v>
      </c>
      <c r="N4" s="16">
        <f>H4/S4*10000000</f>
        <v>2.7010691479268818</v>
      </c>
      <c r="O4" s="11">
        <v>37</v>
      </c>
      <c r="P4" s="11">
        <v>0.91</v>
      </c>
      <c r="Q4" s="22">
        <f t="shared" ref="Q4:Q67" si="0">R4/1000000</f>
        <v>313.847465</v>
      </c>
      <c r="R4" s="11">
        <v>313847465</v>
      </c>
      <c r="S4" s="15">
        <f>R4*P4</f>
        <v>285601193.15000004</v>
      </c>
    </row>
    <row r="5" spans="1:19">
      <c r="A5">
        <v>0</v>
      </c>
      <c r="C5">
        <v>1</v>
      </c>
      <c r="D5">
        <v>1</v>
      </c>
      <c r="E5" s="6" t="s">
        <v>44</v>
      </c>
      <c r="F5">
        <f>A5+C5+D5</f>
        <v>2</v>
      </c>
      <c r="G5" s="6">
        <v>43</v>
      </c>
      <c r="H5" s="2">
        <f>(A5*4+C5*2+D5)*3/7</f>
        <v>1.2857142857142858</v>
      </c>
      <c r="I5" s="21">
        <v>50</v>
      </c>
      <c r="J5" s="1">
        <f>A5/S5*10000000</f>
        <v>0</v>
      </c>
      <c r="K5">
        <v>73</v>
      </c>
      <c r="L5" s="1">
        <f>F5/S5*10000000</f>
        <v>0.13059144315776022</v>
      </c>
      <c r="M5">
        <v>73</v>
      </c>
      <c r="N5" s="1">
        <f>H5/S5*10000000</f>
        <v>8.3951642029988713E-2</v>
      </c>
      <c r="O5">
        <v>72</v>
      </c>
      <c r="P5">
        <v>0.61699999999999999</v>
      </c>
      <c r="Q5" s="22">
        <f t="shared" si="0"/>
        <v>248.216193</v>
      </c>
      <c r="R5">
        <v>248216193</v>
      </c>
      <c r="S5" s="2">
        <f>R5*P5</f>
        <v>153149391.081</v>
      </c>
    </row>
    <row r="6" spans="1:19">
      <c r="A6" s="3">
        <v>2</v>
      </c>
      <c r="B6" s="3">
        <v>23</v>
      </c>
      <c r="C6">
        <v>1</v>
      </c>
      <c r="D6">
        <v>5</v>
      </c>
      <c r="E6" s="6" t="s">
        <v>16</v>
      </c>
      <c r="F6" s="4">
        <f>A6+C6+D6</f>
        <v>8</v>
      </c>
      <c r="G6" s="4">
        <v>19</v>
      </c>
      <c r="H6" s="2">
        <f>(A6*4+C6*2+D6)*3/7</f>
        <v>6.4285714285714288</v>
      </c>
      <c r="I6" s="21">
        <v>23</v>
      </c>
      <c r="J6" s="1">
        <f>A6/S6*10000000</f>
        <v>0.13540528054523196</v>
      </c>
      <c r="K6">
        <v>41</v>
      </c>
      <c r="L6" s="1">
        <f>F6/S6*10000000</f>
        <v>0.54162112218092784</v>
      </c>
      <c r="M6">
        <v>63</v>
      </c>
      <c r="N6" s="1">
        <f>H6/S6*10000000</f>
        <v>0.43523125889538844</v>
      </c>
      <c r="O6">
        <v>63</v>
      </c>
      <c r="P6">
        <v>0.71799999999999997</v>
      </c>
      <c r="Q6" s="22">
        <f t="shared" si="0"/>
        <v>205.71689000000001</v>
      </c>
      <c r="R6">
        <v>205716890</v>
      </c>
      <c r="S6" s="2">
        <f>R6*P6</f>
        <v>147704727.01999998</v>
      </c>
    </row>
    <row r="7" spans="1:19">
      <c r="A7" s="3">
        <v>10</v>
      </c>
      <c r="B7" s="3">
        <v>5</v>
      </c>
      <c r="C7">
        <v>18</v>
      </c>
      <c r="D7">
        <v>20</v>
      </c>
      <c r="E7" s="6" t="s">
        <v>85</v>
      </c>
      <c r="F7" s="4">
        <f>A7+C7+D7</f>
        <v>48</v>
      </c>
      <c r="G7" s="4">
        <v>3</v>
      </c>
      <c r="H7" s="5">
        <f>(A7*4+C7*2+D7)*3/7</f>
        <v>41.142857142857146</v>
      </c>
      <c r="I7" s="5">
        <v>4</v>
      </c>
      <c r="J7" s="1">
        <f>A7/S7*10000000</f>
        <v>0.95921380328913852</v>
      </c>
      <c r="K7">
        <v>28</v>
      </c>
      <c r="L7" s="1">
        <f>F7/S7*10000000</f>
        <v>4.6042262557878653</v>
      </c>
      <c r="M7">
        <v>32</v>
      </c>
      <c r="N7" s="1">
        <f>H7/S7*10000000</f>
        <v>3.9464796478181707</v>
      </c>
      <c r="O7">
        <v>31</v>
      </c>
      <c r="P7">
        <v>0.755</v>
      </c>
      <c r="Q7" s="22">
        <f t="shared" si="0"/>
        <v>138.082178</v>
      </c>
      <c r="R7">
        <v>138082178</v>
      </c>
      <c r="S7" s="2">
        <f>R7*P7</f>
        <v>104252044.39</v>
      </c>
    </row>
    <row r="8" spans="1:19">
      <c r="A8" s="3">
        <v>2</v>
      </c>
      <c r="B8" s="3">
        <v>20</v>
      </c>
      <c r="C8">
        <v>13</v>
      </c>
      <c r="D8">
        <v>14</v>
      </c>
      <c r="E8" s="6" t="s">
        <v>13</v>
      </c>
      <c r="F8" s="4">
        <f>A8+C8+D8</f>
        <v>29</v>
      </c>
      <c r="G8" s="4">
        <v>6</v>
      </c>
      <c r="H8" s="5">
        <f>(A8*4+C8*2+D8)*3/7</f>
        <v>20.571428571428573</v>
      </c>
      <c r="I8" s="5">
        <v>9</v>
      </c>
      <c r="J8" s="1">
        <f>A8/S8*10000000</f>
        <v>0.17427880576012458</v>
      </c>
      <c r="K8">
        <v>40</v>
      </c>
      <c r="L8" s="1">
        <f>F8/S8*10000000</f>
        <v>2.5270426835218065</v>
      </c>
      <c r="M8">
        <v>46</v>
      </c>
      <c r="N8" s="1">
        <f>H8/S8*10000000</f>
        <v>1.7925820021041388</v>
      </c>
      <c r="O8">
        <v>48</v>
      </c>
      <c r="P8">
        <v>0.90100000000000002</v>
      </c>
      <c r="Q8" s="22">
        <f t="shared" si="0"/>
        <v>127.368088</v>
      </c>
      <c r="R8">
        <v>127368088</v>
      </c>
      <c r="S8" s="2">
        <f>R8*P8</f>
        <v>114758647.288</v>
      </c>
    </row>
    <row r="9" spans="1:19">
      <c r="A9">
        <v>0</v>
      </c>
      <c r="C9">
        <v>3</v>
      </c>
      <c r="D9">
        <v>2</v>
      </c>
      <c r="E9" s="6" t="s">
        <v>35</v>
      </c>
      <c r="F9">
        <f>A9+C9+D9</f>
        <v>5</v>
      </c>
      <c r="G9" s="6">
        <v>26</v>
      </c>
      <c r="H9" s="2">
        <f>(A9*4+C9*2+D9)*3/7</f>
        <v>3.4285714285714284</v>
      </c>
      <c r="I9" s="21">
        <v>33</v>
      </c>
      <c r="J9" s="1">
        <f>A9/S9*10000000</f>
        <v>0</v>
      </c>
      <c r="K9">
        <v>64</v>
      </c>
      <c r="L9" s="1">
        <f>F9/S9*10000000</f>
        <v>0.56477352152220217</v>
      </c>
      <c r="M9">
        <v>61</v>
      </c>
      <c r="N9" s="1">
        <f>H9/S9*10000000</f>
        <v>0.38727327190093863</v>
      </c>
      <c r="O9">
        <v>64</v>
      </c>
      <c r="P9">
        <v>0.77</v>
      </c>
      <c r="Q9" s="22">
        <f t="shared" si="0"/>
        <v>114.97540600000001</v>
      </c>
      <c r="R9">
        <v>114975406</v>
      </c>
      <c r="S9" s="2">
        <f>R9*P9</f>
        <v>88531062.620000005</v>
      </c>
    </row>
    <row r="10" spans="1:19">
      <c r="A10" s="3">
        <v>2</v>
      </c>
      <c r="B10" s="3">
        <v>27</v>
      </c>
      <c r="C10">
        <v>0</v>
      </c>
      <c r="D10">
        <v>2</v>
      </c>
      <c r="E10" s="6" t="s">
        <v>20</v>
      </c>
      <c r="F10">
        <f>A10+C10+D10</f>
        <v>4</v>
      </c>
      <c r="G10" s="6">
        <v>30</v>
      </c>
      <c r="H10" s="2">
        <f>(A10*4+C10*2+D10)*3/7</f>
        <v>4.2857142857142856</v>
      </c>
      <c r="I10" s="21">
        <v>31</v>
      </c>
      <c r="J10" s="1">
        <f>A10/S10*10000000</f>
        <v>0.71061090167512886</v>
      </c>
      <c r="K10">
        <v>32</v>
      </c>
      <c r="L10" s="1">
        <f>F10/S10*10000000</f>
        <v>1.4212218033502577</v>
      </c>
      <c r="M10">
        <v>54</v>
      </c>
      <c r="N10" s="1">
        <f>H10/S10*10000000</f>
        <v>1.5227376464467044</v>
      </c>
      <c r="O10">
        <v>53</v>
      </c>
      <c r="P10">
        <v>0.3</v>
      </c>
      <c r="Q10" s="22">
        <f t="shared" si="0"/>
        <v>93.815991999999994</v>
      </c>
      <c r="R10">
        <v>93815992</v>
      </c>
      <c r="S10" s="2">
        <f>R10*P10</f>
        <v>28144797.599999998</v>
      </c>
    </row>
    <row r="11" spans="1:19">
      <c r="A11">
        <v>0</v>
      </c>
      <c r="C11">
        <v>2</v>
      </c>
      <c r="D11">
        <v>0</v>
      </c>
      <c r="E11" s="6" t="s">
        <v>37</v>
      </c>
      <c r="F11">
        <f>A11+C11+D11</f>
        <v>2</v>
      </c>
      <c r="G11" s="6">
        <v>44</v>
      </c>
      <c r="H11" s="2">
        <f>(A11*4+C11*2+D11)*3/7</f>
        <v>1.7142857142857142</v>
      </c>
      <c r="I11" s="21">
        <v>46</v>
      </c>
      <c r="J11" s="1">
        <f>A11/S11*10000000</f>
        <v>0</v>
      </c>
      <c r="K11">
        <v>69</v>
      </c>
      <c r="L11" s="1">
        <f>F11/S11*10000000</f>
        <v>0.37109071506357827</v>
      </c>
      <c r="M11">
        <v>69</v>
      </c>
      <c r="N11" s="1">
        <f>H11/S11*10000000</f>
        <v>0.31807775576878133</v>
      </c>
      <c r="O11">
        <v>66</v>
      </c>
      <c r="P11">
        <v>0.64400000000000002</v>
      </c>
      <c r="Q11" s="22">
        <f t="shared" si="0"/>
        <v>83.688164</v>
      </c>
      <c r="R11">
        <v>83688164</v>
      </c>
      <c r="S11" s="2">
        <f>R11*P11</f>
        <v>53895177.616000004</v>
      </c>
    </row>
    <row r="12" spans="1:19">
      <c r="A12" s="3">
        <v>7</v>
      </c>
      <c r="B12" s="3">
        <v>7</v>
      </c>
      <c r="C12">
        <v>15</v>
      </c>
      <c r="D12">
        <v>10</v>
      </c>
      <c r="E12" s="6" t="s">
        <v>2</v>
      </c>
      <c r="F12" s="4">
        <f>A12+C12+D12</f>
        <v>32</v>
      </c>
      <c r="G12" s="4">
        <v>5</v>
      </c>
      <c r="H12" s="5">
        <f>(A12*4+C12*2+D12)*3/7</f>
        <v>29.142857142857142</v>
      </c>
      <c r="I12" s="5">
        <v>5</v>
      </c>
      <c r="J12" s="1">
        <f>A12/S12*10000000</f>
        <v>0.95132220609475582</v>
      </c>
      <c r="K12">
        <v>29</v>
      </c>
      <c r="L12" s="1">
        <f>F12/S12*10000000</f>
        <v>4.3489015135760258</v>
      </c>
      <c r="M12">
        <v>34</v>
      </c>
      <c r="N12" s="1">
        <f>H12/S12*10000000</f>
        <v>3.9606067355781671</v>
      </c>
      <c r="O12">
        <v>30</v>
      </c>
      <c r="P12">
        <v>0.90500000000000003</v>
      </c>
      <c r="Q12" s="22">
        <f t="shared" si="0"/>
        <v>81.305856000000006</v>
      </c>
      <c r="R12">
        <v>81305856</v>
      </c>
      <c r="S12" s="2">
        <f>R12*P12</f>
        <v>73581799.680000007</v>
      </c>
    </row>
    <row r="13" spans="1:19">
      <c r="A13">
        <v>0</v>
      </c>
      <c r="C13">
        <v>0</v>
      </c>
      <c r="D13">
        <v>1</v>
      </c>
      <c r="E13" s="6" t="s">
        <v>65</v>
      </c>
      <c r="F13">
        <f>A13+C13+D13</f>
        <v>1</v>
      </c>
      <c r="G13" s="6">
        <v>56</v>
      </c>
      <c r="H13" s="2">
        <f>(A13*4+C13*2+D13)*3/7</f>
        <v>0.42857142857142855</v>
      </c>
      <c r="I13" s="21">
        <v>66</v>
      </c>
      <c r="J13" s="1">
        <f>A13/S13*10000000</f>
        <v>0</v>
      </c>
      <c r="K13">
        <v>72</v>
      </c>
      <c r="L13" s="1">
        <f>F13/S13*10000000</f>
        <v>0.17938869386474524</v>
      </c>
      <c r="M13">
        <v>72</v>
      </c>
      <c r="N13" s="1">
        <f>H13/S13*10000000</f>
        <v>7.6880868799176535E-2</v>
      </c>
      <c r="O13">
        <v>73</v>
      </c>
      <c r="P13">
        <v>0.69899999999999995</v>
      </c>
      <c r="Q13" s="22">
        <f t="shared" si="0"/>
        <v>79.749460999999997</v>
      </c>
      <c r="R13">
        <v>79749461</v>
      </c>
      <c r="S13" s="2">
        <f>R13*P13</f>
        <v>55744873.239</v>
      </c>
    </row>
    <row r="14" spans="1:19">
      <c r="A14" s="3">
        <v>4</v>
      </c>
      <c r="B14" s="3">
        <v>13</v>
      </c>
      <c r="C14">
        <v>3</v>
      </c>
      <c r="D14">
        <v>1</v>
      </c>
      <c r="E14" s="6" t="s">
        <v>67</v>
      </c>
      <c r="F14" s="4">
        <f>A14+C14+D14</f>
        <v>8</v>
      </c>
      <c r="G14" s="4">
        <v>20</v>
      </c>
      <c r="H14" s="5">
        <f>(A14*4+C14*2+D14)*3/7</f>
        <v>9.8571428571428577</v>
      </c>
      <c r="I14" s="5">
        <v>14</v>
      </c>
      <c r="J14" s="1">
        <f>A14/S14*10000000</f>
        <v>0.71735781608065818</v>
      </c>
      <c r="K14">
        <v>31</v>
      </c>
      <c r="L14" s="1">
        <f>F14/S14*10000000</f>
        <v>1.4347156321613164</v>
      </c>
      <c r="M14">
        <v>53</v>
      </c>
      <c r="N14" s="1">
        <f>H14/S14*10000000</f>
        <v>1.7677746181987648</v>
      </c>
      <c r="O14">
        <v>49</v>
      </c>
      <c r="P14">
        <v>0.70699999999999996</v>
      </c>
      <c r="Q14" s="22">
        <f t="shared" si="0"/>
        <v>78.868711000000005</v>
      </c>
      <c r="R14">
        <v>78868711</v>
      </c>
      <c r="S14" s="2">
        <f>R14*P14</f>
        <v>55760178.676999994</v>
      </c>
    </row>
    <row r="15" spans="1:19">
      <c r="A15">
        <v>0</v>
      </c>
      <c r="C15">
        <v>1</v>
      </c>
      <c r="D15">
        <v>0</v>
      </c>
      <c r="E15" s="6" t="s">
        <v>53</v>
      </c>
      <c r="F15">
        <f>A15+C15+D15</f>
        <v>1</v>
      </c>
      <c r="G15" s="6">
        <v>57</v>
      </c>
      <c r="H15" s="2">
        <f>(A15*4+C15*2+D15)*3/7</f>
        <v>0.8571428571428571</v>
      </c>
      <c r="I15" s="21">
        <v>59</v>
      </c>
      <c r="J15" s="1">
        <f>A15/S15*10000000</f>
        <v>0</v>
      </c>
      <c r="K15">
        <v>71</v>
      </c>
      <c r="L15" s="1">
        <f>F15/S15*10000000</f>
        <v>0.21854998654501592</v>
      </c>
      <c r="M15">
        <v>71</v>
      </c>
      <c r="N15" s="1">
        <f>H15/S15*10000000</f>
        <v>0.18732855989572794</v>
      </c>
      <c r="O15">
        <v>70</v>
      </c>
      <c r="P15">
        <v>0.68200000000000005</v>
      </c>
      <c r="Q15" s="22">
        <f t="shared" si="0"/>
        <v>67.091088999999997</v>
      </c>
      <c r="R15">
        <v>67091089</v>
      </c>
      <c r="S15" s="2">
        <f>R15*P15</f>
        <v>45756122.698000006</v>
      </c>
    </row>
    <row r="16" spans="1:19">
      <c r="A16" s="3">
        <v>8</v>
      </c>
      <c r="B16" s="3">
        <v>6</v>
      </c>
      <c r="C16">
        <v>9</v>
      </c>
      <c r="D16">
        <v>11</v>
      </c>
      <c r="E16" s="6" t="s">
        <v>1</v>
      </c>
      <c r="F16" s="4">
        <f>A16+C16+D16</f>
        <v>28</v>
      </c>
      <c r="G16" s="4">
        <v>7</v>
      </c>
      <c r="H16" s="5">
        <f>(A16*4+C16*2+D16)*3/7</f>
        <v>26.142857142857142</v>
      </c>
      <c r="I16" s="5">
        <v>7</v>
      </c>
      <c r="J16" s="19">
        <f>A16/S16*10000000</f>
        <v>1.3788935450590873</v>
      </c>
      <c r="K16" s="20">
        <v>21</v>
      </c>
      <c r="L16" s="1">
        <f>F16/S16*10000000</f>
        <v>4.8261274077068057</v>
      </c>
      <c r="M16">
        <v>31</v>
      </c>
      <c r="N16" s="1">
        <f>H16/S16*10000000</f>
        <v>4.5060271204609457</v>
      </c>
      <c r="O16">
        <v>29</v>
      </c>
      <c r="P16">
        <v>0.88400000000000001</v>
      </c>
      <c r="Q16" s="22">
        <f t="shared" si="0"/>
        <v>65.630691999999996</v>
      </c>
      <c r="R16">
        <v>65630692</v>
      </c>
      <c r="S16" s="2">
        <f>R16*P16</f>
        <v>58017531.728</v>
      </c>
    </row>
    <row r="17" spans="1:19">
      <c r="A17" s="3">
        <v>22</v>
      </c>
      <c r="B17" s="3">
        <v>3</v>
      </c>
      <c r="C17">
        <v>13</v>
      </c>
      <c r="D17">
        <v>13</v>
      </c>
      <c r="E17" s="6" t="s">
        <v>0</v>
      </c>
      <c r="F17" s="4">
        <f>A17+C17+D17</f>
        <v>48</v>
      </c>
      <c r="G17" s="4">
        <v>4</v>
      </c>
      <c r="H17" s="5">
        <f>(A17*4+C17*2+D17)*3/7</f>
        <v>54.428571428571431</v>
      </c>
      <c r="I17" s="5">
        <v>3</v>
      </c>
      <c r="J17" s="19">
        <f>A17/S17*10000000</f>
        <v>4.0433966138578654</v>
      </c>
      <c r="K17" s="20">
        <v>10</v>
      </c>
      <c r="L17" s="9">
        <f>F17/S17*10000000</f>
        <v>8.8219562484171608</v>
      </c>
      <c r="M17" s="10">
        <v>17</v>
      </c>
      <c r="N17" s="7">
        <f>H17/S17*10000000</f>
        <v>10.003468245973032</v>
      </c>
      <c r="O17" s="8">
        <v>11</v>
      </c>
      <c r="P17">
        <v>0.86299999999999999</v>
      </c>
      <c r="Q17" s="22">
        <f t="shared" si="0"/>
        <v>63.047162</v>
      </c>
      <c r="R17">
        <v>63047162</v>
      </c>
      <c r="S17" s="2">
        <f>R17*P17</f>
        <v>54409700.806000002</v>
      </c>
    </row>
    <row r="18" spans="1:19">
      <c r="A18" s="3">
        <v>7</v>
      </c>
      <c r="B18" s="3">
        <v>8</v>
      </c>
      <c r="C18">
        <v>6</v>
      </c>
      <c r="D18">
        <v>4</v>
      </c>
      <c r="E18" s="6" t="s">
        <v>3</v>
      </c>
      <c r="F18" s="4">
        <f>A18+C18+D18</f>
        <v>17</v>
      </c>
      <c r="G18" s="4">
        <v>10</v>
      </c>
      <c r="H18" s="5">
        <f>(A18*4+C18*2+D18)*3/7</f>
        <v>18.857142857142858</v>
      </c>
      <c r="I18" s="5">
        <v>10</v>
      </c>
      <c r="J18" s="1">
        <f>A18/S18*10000000</f>
        <v>1.3073766524723445</v>
      </c>
      <c r="K18">
        <v>22</v>
      </c>
      <c r="L18" s="1">
        <f>F18/S18*10000000</f>
        <v>3.1750575845756943</v>
      </c>
      <c r="M18">
        <v>40</v>
      </c>
      <c r="N18" s="1">
        <f>H18/S18*10000000</f>
        <v>3.5219126148234592</v>
      </c>
      <c r="O18">
        <v>35</v>
      </c>
      <c r="P18">
        <v>0.874</v>
      </c>
      <c r="Q18" s="22">
        <f t="shared" si="0"/>
        <v>61.261254000000001</v>
      </c>
      <c r="R18">
        <v>61261254</v>
      </c>
      <c r="S18" s="2">
        <f>R18*P18</f>
        <v>53542335.995999999</v>
      </c>
    </row>
    <row r="19" spans="1:19">
      <c r="A19" s="3">
        <v>12</v>
      </c>
      <c r="B19" s="3">
        <v>4</v>
      </c>
      <c r="C19">
        <v>5</v>
      </c>
      <c r="D19">
        <v>6</v>
      </c>
      <c r="E19" s="6" t="s">
        <v>86</v>
      </c>
      <c r="F19" s="4">
        <f>A19+C19+D19</f>
        <v>23</v>
      </c>
      <c r="G19" s="4">
        <v>9</v>
      </c>
      <c r="H19" s="5">
        <f>(A19*4+C19*2+D19)*3/7</f>
        <v>27.428571428571427</v>
      </c>
      <c r="I19" s="5">
        <v>6</v>
      </c>
      <c r="J19" s="19">
        <f>A19/S19*10000000</f>
        <v>2.7379839382332727</v>
      </c>
      <c r="K19" s="20">
        <v>16</v>
      </c>
      <c r="L19" s="1">
        <f>F19/S19*10000000</f>
        <v>5.2478025482804398</v>
      </c>
      <c r="M19">
        <v>29</v>
      </c>
      <c r="N19" s="1">
        <f>H19/S19*10000000</f>
        <v>6.2582490016760515</v>
      </c>
      <c r="O19">
        <v>22</v>
      </c>
      <c r="P19">
        <v>0.89700000000000002</v>
      </c>
      <c r="Q19" s="22">
        <f t="shared" si="0"/>
        <v>48.860500000000002</v>
      </c>
      <c r="R19">
        <v>48860500</v>
      </c>
      <c r="S19" s="2">
        <f>R19*P19</f>
        <v>43827868.5</v>
      </c>
    </row>
    <row r="20" spans="1:19">
      <c r="A20" s="3">
        <v>3</v>
      </c>
      <c r="B20" s="3">
        <v>18</v>
      </c>
      <c r="C20">
        <v>1</v>
      </c>
      <c r="D20">
        <v>0</v>
      </c>
      <c r="E20" s="6" t="s">
        <v>11</v>
      </c>
      <c r="F20">
        <f>A20+C20+D20</f>
        <v>4</v>
      </c>
      <c r="G20" s="6">
        <v>31</v>
      </c>
      <c r="H20" s="2">
        <f>(A20*4+C20*2+D20)*3/7</f>
        <v>6</v>
      </c>
      <c r="I20" s="21">
        <v>26</v>
      </c>
      <c r="J20" s="1">
        <f>A20/S20*10000000</f>
        <v>0.99292855108532596</v>
      </c>
      <c r="K20">
        <v>27</v>
      </c>
      <c r="L20" s="1">
        <f>F20/S20*10000000</f>
        <v>1.3239047347804345</v>
      </c>
      <c r="M20">
        <v>55</v>
      </c>
      <c r="N20" s="1">
        <f>H20/S20*10000000</f>
        <v>1.9858571021706519</v>
      </c>
      <c r="O20">
        <v>44</v>
      </c>
      <c r="P20">
        <v>0.61899999999999999</v>
      </c>
      <c r="Q20" s="22">
        <f t="shared" si="0"/>
        <v>48.810426999999997</v>
      </c>
      <c r="R20">
        <v>48810427</v>
      </c>
      <c r="S20" s="2">
        <f>R20*P20</f>
        <v>30213654.313000001</v>
      </c>
    </row>
    <row r="21" spans="1:19">
      <c r="A21">
        <v>1</v>
      </c>
      <c r="B21" s="6">
        <v>28</v>
      </c>
      <c r="C21">
        <v>5</v>
      </c>
      <c r="D21">
        <v>1</v>
      </c>
      <c r="E21" s="6" t="s">
        <v>21</v>
      </c>
      <c r="F21">
        <f>A21+C21+D21</f>
        <v>7</v>
      </c>
      <c r="G21" s="6">
        <v>22</v>
      </c>
      <c r="H21" s="2">
        <f>(A21*4+C21*2+D21)*3/7</f>
        <v>6.4285714285714288</v>
      </c>
      <c r="I21" s="21">
        <v>25</v>
      </c>
      <c r="J21" s="1">
        <f>A21/S21*10000000</f>
        <v>0.24210882626176766</v>
      </c>
      <c r="K21">
        <v>39</v>
      </c>
      <c r="L21" s="1">
        <f>F21/S21*10000000</f>
        <v>1.6947617838323736</v>
      </c>
      <c r="M21">
        <v>51</v>
      </c>
      <c r="N21" s="1">
        <f>H21/S21*10000000</f>
        <v>1.5564138831113636</v>
      </c>
      <c r="O21">
        <v>51</v>
      </c>
      <c r="P21">
        <v>0.878</v>
      </c>
      <c r="Q21" s="22">
        <f t="shared" si="0"/>
        <v>47.042983999999997</v>
      </c>
      <c r="R21">
        <v>47042984</v>
      </c>
      <c r="S21" s="2">
        <f>R21*P21</f>
        <v>41303739.952</v>
      </c>
    </row>
    <row r="22" spans="1:19">
      <c r="A22">
        <v>0</v>
      </c>
      <c r="C22">
        <v>3</v>
      </c>
      <c r="D22">
        <v>1</v>
      </c>
      <c r="E22" s="6" t="s">
        <v>36</v>
      </c>
      <c r="F22">
        <f>A22+C22+D22</f>
        <v>4</v>
      </c>
      <c r="G22" s="6">
        <v>32</v>
      </c>
      <c r="H22" s="2">
        <f>(A22*4+C22*2+D22)*3/7</f>
        <v>3</v>
      </c>
      <c r="I22" s="21">
        <v>35</v>
      </c>
      <c r="J22" s="1">
        <f>A22/S22*10000000</f>
        <v>0</v>
      </c>
      <c r="K22">
        <v>60</v>
      </c>
      <c r="L22" s="1">
        <f>F22/S22*10000000</f>
        <v>1.2453398569191492</v>
      </c>
      <c r="M22">
        <v>56</v>
      </c>
      <c r="N22" s="1">
        <f>H22/S22*10000000</f>
        <v>0.93400489268936182</v>
      </c>
      <c r="O22">
        <v>56</v>
      </c>
      <c r="P22">
        <v>0.71</v>
      </c>
      <c r="Q22" s="22">
        <f t="shared" si="0"/>
        <v>45.239078999999997</v>
      </c>
      <c r="R22">
        <v>45239079</v>
      </c>
      <c r="S22" s="2">
        <f>R22*P22</f>
        <v>32119746.09</v>
      </c>
    </row>
    <row r="23" spans="1:19">
      <c r="A23" s="3">
        <v>3</v>
      </c>
      <c r="B23" s="3">
        <v>19</v>
      </c>
      <c r="C23">
        <v>0</v>
      </c>
      <c r="D23">
        <v>6</v>
      </c>
      <c r="E23" s="6" t="s">
        <v>12</v>
      </c>
      <c r="F23" s="4">
        <f>A23+C23+D23</f>
        <v>9</v>
      </c>
      <c r="G23" s="4">
        <v>15</v>
      </c>
      <c r="H23" s="5">
        <f>(A23*4+C23*2+D23)*3/7</f>
        <v>7.7142857142857144</v>
      </c>
      <c r="I23" s="5">
        <v>21</v>
      </c>
      <c r="J23" s="1">
        <f>A23/S23*10000000</f>
        <v>0.91747009718039163</v>
      </c>
      <c r="K23">
        <v>30</v>
      </c>
      <c r="L23" s="1">
        <f>F23/S23*10000000</f>
        <v>2.752410291541175</v>
      </c>
      <c r="M23">
        <v>43</v>
      </c>
      <c r="N23" s="1">
        <f>H23/S23*10000000</f>
        <v>2.359208821321007</v>
      </c>
      <c r="O23">
        <v>39</v>
      </c>
      <c r="P23">
        <v>0.72899999999999998</v>
      </c>
      <c r="Q23" s="22">
        <f t="shared" si="0"/>
        <v>44.854064999999999</v>
      </c>
      <c r="R23">
        <v>44854065</v>
      </c>
      <c r="S23" s="2">
        <f>R23*P23</f>
        <v>32698613.384999998</v>
      </c>
    </row>
    <row r="24" spans="1:19">
      <c r="A24">
        <v>1</v>
      </c>
      <c r="B24" s="6">
        <v>32</v>
      </c>
      <c r="C24">
        <v>2</v>
      </c>
      <c r="D24">
        <v>2</v>
      </c>
      <c r="E24" s="6" t="s">
        <v>25</v>
      </c>
      <c r="F24">
        <f>A24+C24+D24</f>
        <v>5</v>
      </c>
      <c r="G24" s="6">
        <v>27</v>
      </c>
      <c r="H24" s="2">
        <f>(A24*4+C24*2+D24)*3/7</f>
        <v>4.2857142857142856</v>
      </c>
      <c r="I24" s="21">
        <v>30</v>
      </c>
      <c r="J24" s="1">
        <f>A24/S24*10000000</f>
        <v>0.4649720187976098</v>
      </c>
      <c r="K24">
        <v>35</v>
      </c>
      <c r="L24" s="1">
        <f>F24/S24*10000000</f>
        <v>2.324860093988049</v>
      </c>
      <c r="M24">
        <v>48</v>
      </c>
      <c r="N24" s="1">
        <f>H24/S24*10000000</f>
        <v>1.9927372234183276</v>
      </c>
      <c r="O24">
        <v>43</v>
      </c>
      <c r="P24">
        <v>0.5</v>
      </c>
      <c r="Q24" s="22">
        <f t="shared" si="0"/>
        <v>43.013340999999997</v>
      </c>
      <c r="R24">
        <v>43013341</v>
      </c>
      <c r="S24" s="2">
        <f>R24*P24</f>
        <v>21506670.5</v>
      </c>
    </row>
    <row r="25" spans="1:19">
      <c r="A25">
        <v>0</v>
      </c>
      <c r="C25">
        <v>0</v>
      </c>
      <c r="D25">
        <v>1</v>
      </c>
      <c r="E25" s="6" t="s">
        <v>58</v>
      </c>
      <c r="F25">
        <f>A25+C25+D25</f>
        <v>1</v>
      </c>
      <c r="G25" s="6">
        <v>58</v>
      </c>
      <c r="H25" s="2">
        <f>(A25*4+C25*2+D25)*3/7</f>
        <v>0.42857142857142855</v>
      </c>
      <c r="I25" s="21">
        <v>67</v>
      </c>
      <c r="J25" s="1">
        <f>A25/S25*10000000</f>
        <v>0</v>
      </c>
      <c r="K25">
        <v>70</v>
      </c>
      <c r="L25" s="1">
        <f>F25/S25*10000000</f>
        <v>0.29737638744253692</v>
      </c>
      <c r="M25">
        <v>70</v>
      </c>
      <c r="N25" s="1">
        <f>H25/S25*10000000</f>
        <v>0.1274470231896587</v>
      </c>
      <c r="O25">
        <v>71</v>
      </c>
      <c r="P25">
        <v>0.79700000000000004</v>
      </c>
      <c r="Q25" s="22">
        <f t="shared" si="0"/>
        <v>42.192494000000003</v>
      </c>
      <c r="R25">
        <v>42192494</v>
      </c>
      <c r="S25" s="2">
        <f>R25*P25</f>
        <v>33627417.718000002</v>
      </c>
    </row>
    <row r="26" spans="1:19">
      <c r="A26" s="3">
        <v>2</v>
      </c>
      <c r="B26" s="3">
        <v>24</v>
      </c>
      <c r="C26">
        <v>1</v>
      </c>
      <c r="D26">
        <v>5</v>
      </c>
      <c r="E26" s="6" t="s">
        <v>17</v>
      </c>
      <c r="F26" s="4">
        <f>A26+C26+D26</f>
        <v>8</v>
      </c>
      <c r="G26" s="4">
        <v>21</v>
      </c>
      <c r="H26" s="2">
        <f>(A26*4+C26*2+D26)*3/7</f>
        <v>6.4285714285714288</v>
      </c>
      <c r="I26" s="21">
        <v>24</v>
      </c>
      <c r="J26" s="1">
        <f>A26/S26*10000000</f>
        <v>0.64037652311668514</v>
      </c>
      <c r="K26">
        <v>33</v>
      </c>
      <c r="L26" s="1">
        <f>F26/S26*10000000</f>
        <v>2.5615060924667405</v>
      </c>
      <c r="M26">
        <v>45</v>
      </c>
      <c r="N26" s="1">
        <f>H26/S26*10000000</f>
        <v>2.0583531100179169</v>
      </c>
      <c r="O26">
        <v>42</v>
      </c>
      <c r="P26">
        <v>0.81299999999999994</v>
      </c>
      <c r="Q26" s="22">
        <f t="shared" si="0"/>
        <v>38.415284</v>
      </c>
      <c r="R26">
        <v>38415284</v>
      </c>
      <c r="S26" s="2">
        <f>R26*P26</f>
        <v>31231625.891999997</v>
      </c>
    </row>
    <row r="27" spans="1:19">
      <c r="A27">
        <v>1</v>
      </c>
      <c r="B27" s="6">
        <v>39</v>
      </c>
      <c r="C27">
        <v>0</v>
      </c>
      <c r="D27">
        <v>0</v>
      </c>
      <c r="E27" s="6" t="s">
        <v>32</v>
      </c>
      <c r="F27">
        <f>A27+C27+D27</f>
        <v>1</v>
      </c>
      <c r="G27" s="6">
        <v>59</v>
      </c>
      <c r="H27" s="2">
        <f>(A27*4+C27*2+D27)*3/7</f>
        <v>1.7142857142857142</v>
      </c>
      <c r="I27" s="21">
        <v>47</v>
      </c>
      <c r="J27" s="1">
        <f>A27/S27*10000000</f>
        <v>0.40463551262242531</v>
      </c>
      <c r="K27">
        <v>36</v>
      </c>
      <c r="L27" s="1">
        <f>F27/S27*10000000</f>
        <v>0.40463551262242531</v>
      </c>
      <c r="M27">
        <v>68</v>
      </c>
      <c r="N27" s="1">
        <f>H27/S27*10000000</f>
        <v>0.69366087878130056</v>
      </c>
      <c r="O27">
        <v>60</v>
      </c>
      <c r="P27">
        <v>0.69799999999999995</v>
      </c>
      <c r="Q27" s="22">
        <f t="shared" si="0"/>
        <v>35.406303000000001</v>
      </c>
      <c r="R27">
        <v>35406303</v>
      </c>
      <c r="S27" s="2">
        <f>R27*P27</f>
        <v>24713599.493999999</v>
      </c>
    </row>
    <row r="28" spans="1:19">
      <c r="A28" s="11">
        <v>1</v>
      </c>
      <c r="B28" s="12">
        <v>29</v>
      </c>
      <c r="C28" s="11">
        <v>4</v>
      </c>
      <c r="D28" s="11">
        <v>8</v>
      </c>
      <c r="E28" s="12" t="s">
        <v>22</v>
      </c>
      <c r="F28" s="13">
        <f>A28+C28+D28</f>
        <v>13</v>
      </c>
      <c r="G28" s="13">
        <v>12</v>
      </c>
      <c r="H28" s="14">
        <f>(A28*4+C28*2+D28)*3/7</f>
        <v>8.5714285714285712</v>
      </c>
      <c r="I28" s="5">
        <v>16</v>
      </c>
      <c r="J28" s="16">
        <f>A28/S28*10000000</f>
        <v>0.32108423349969262</v>
      </c>
      <c r="K28">
        <v>38</v>
      </c>
      <c r="L28" s="16">
        <f>F28/S28*10000000</f>
        <v>4.1740950354960038</v>
      </c>
      <c r="M28" s="11">
        <v>36</v>
      </c>
      <c r="N28" s="16">
        <f>H28/S28*10000000</f>
        <v>2.7521505728545081</v>
      </c>
      <c r="O28" s="11">
        <v>36</v>
      </c>
      <c r="P28" s="11">
        <v>0.90800000000000003</v>
      </c>
      <c r="Q28" s="22">
        <f t="shared" si="0"/>
        <v>34.300083000000001</v>
      </c>
      <c r="R28" s="11">
        <v>34300083</v>
      </c>
      <c r="S28" s="15">
        <f>R28*P28</f>
        <v>31144475.364</v>
      </c>
    </row>
    <row r="29" spans="1:19">
      <c r="A29">
        <v>0</v>
      </c>
      <c r="C29">
        <v>0</v>
      </c>
      <c r="D29">
        <v>1</v>
      </c>
      <c r="E29" s="6" t="s">
        <v>62</v>
      </c>
      <c r="F29">
        <f>A29+C29+D29</f>
        <v>1</v>
      </c>
      <c r="G29" s="6">
        <v>60</v>
      </c>
      <c r="H29" s="2">
        <f>(A29*4+C29*2+D29)*3/7</f>
        <v>0.42857142857142855</v>
      </c>
      <c r="I29" s="21">
        <v>68</v>
      </c>
      <c r="J29" s="1">
        <f>A29/S29*10000000</f>
        <v>0</v>
      </c>
      <c r="K29">
        <v>66</v>
      </c>
      <c r="L29" s="1">
        <f>F29/S29*10000000</f>
        <v>0.53180239200906099</v>
      </c>
      <c r="M29">
        <v>64</v>
      </c>
      <c r="N29" s="1">
        <f>H29/S29*10000000</f>
        <v>0.22791531086102612</v>
      </c>
      <c r="O29">
        <v>68</v>
      </c>
      <c r="P29">
        <v>0.58199999999999996</v>
      </c>
      <c r="Q29" s="22">
        <f t="shared" si="0"/>
        <v>32.309238999999998</v>
      </c>
      <c r="R29">
        <v>32309239</v>
      </c>
      <c r="S29" s="2">
        <f>R29*P29</f>
        <v>18803977.097999997</v>
      </c>
    </row>
    <row r="30" spans="1:19">
      <c r="A30">
        <v>0</v>
      </c>
      <c r="C30">
        <v>1</v>
      </c>
      <c r="D30">
        <v>0</v>
      </c>
      <c r="E30" s="6" t="s">
        <v>51</v>
      </c>
      <c r="F30">
        <f>A30+C30+D30</f>
        <v>1</v>
      </c>
      <c r="G30" s="6">
        <v>61</v>
      </c>
      <c r="H30" s="2">
        <f>(A30*4+C30*2+D30)*3/7</f>
        <v>0.8571428571428571</v>
      </c>
      <c r="I30" s="21">
        <v>60</v>
      </c>
      <c r="J30" s="1">
        <f>A30/S30*10000000</f>
        <v>0</v>
      </c>
      <c r="K30">
        <v>68</v>
      </c>
      <c r="L30" s="1">
        <f>F30/S30*10000000</f>
        <v>0.45032988634818588</v>
      </c>
      <c r="M30">
        <v>67</v>
      </c>
      <c r="N30" s="1">
        <f>H30/S30*10000000</f>
        <v>0.3859970454413022</v>
      </c>
      <c r="O30">
        <v>65</v>
      </c>
      <c r="P30">
        <v>0.76100000000000001</v>
      </c>
      <c r="Q30" s="22">
        <f t="shared" si="0"/>
        <v>29.179952</v>
      </c>
      <c r="R30">
        <v>29179952</v>
      </c>
      <c r="S30" s="2">
        <f>R30*P30</f>
        <v>22205943.471999999</v>
      </c>
    </row>
    <row r="31" spans="1:19">
      <c r="A31">
        <v>0</v>
      </c>
      <c r="C31">
        <v>0</v>
      </c>
      <c r="D31">
        <v>1</v>
      </c>
      <c r="E31" s="6" t="s">
        <v>66</v>
      </c>
      <c r="F31">
        <f>A31+C31+D31</f>
        <v>1</v>
      </c>
      <c r="G31" s="6">
        <v>62</v>
      </c>
      <c r="H31" s="2">
        <f>(A31*4+C31*2+D31)*3/7</f>
        <v>0.42857142857142855</v>
      </c>
      <c r="I31" s="21">
        <v>69</v>
      </c>
      <c r="J31" s="1">
        <f>A31/S31*10000000</f>
        <v>0</v>
      </c>
      <c r="K31">
        <v>65</v>
      </c>
      <c r="L31" s="1">
        <f>F31/S31*10000000</f>
        <v>0.54943034188559059</v>
      </c>
      <c r="M31">
        <v>62</v>
      </c>
      <c r="N31" s="1">
        <f>H31/S31*10000000</f>
        <v>0.23547014652239595</v>
      </c>
      <c r="O31">
        <v>67</v>
      </c>
      <c r="P31">
        <v>0.64100000000000001</v>
      </c>
      <c r="Q31" s="22">
        <f t="shared" si="0"/>
        <v>28.394179999999999</v>
      </c>
      <c r="R31">
        <v>28394180</v>
      </c>
      <c r="S31" s="2">
        <f>R31*P31</f>
        <v>18200669.379999999</v>
      </c>
    </row>
    <row r="32" spans="1:19">
      <c r="A32">
        <v>1</v>
      </c>
      <c r="B32" s="6">
        <v>41</v>
      </c>
      <c r="C32">
        <v>0</v>
      </c>
      <c r="D32">
        <v>0</v>
      </c>
      <c r="E32" s="6" t="s">
        <v>34</v>
      </c>
      <c r="F32">
        <f>A32+C32+D32</f>
        <v>1</v>
      </c>
      <c r="G32" s="6">
        <v>63</v>
      </c>
      <c r="H32" s="2">
        <f>(A32*4+C32*2+D32)*3/7</f>
        <v>1.7142857142857142</v>
      </c>
      <c r="I32" s="21">
        <v>48</v>
      </c>
      <c r="J32" s="1">
        <f>A32/S32*10000000</f>
        <v>0.48507816071437226</v>
      </c>
      <c r="K32">
        <v>34</v>
      </c>
      <c r="L32" s="1">
        <f>F32/S32*10000000</f>
        <v>0.48507816071437226</v>
      </c>
      <c r="M32">
        <v>66</v>
      </c>
      <c r="N32" s="1">
        <f>H32/S32*10000000</f>
        <v>0.83156256122463812</v>
      </c>
      <c r="O32">
        <v>59</v>
      </c>
      <c r="P32">
        <v>0.73499999999999999</v>
      </c>
      <c r="Q32" s="22">
        <f t="shared" si="0"/>
        <v>28.047937999999998</v>
      </c>
      <c r="R32">
        <v>28047938</v>
      </c>
      <c r="S32" s="2">
        <f>R32*P32</f>
        <v>20615234.43</v>
      </c>
    </row>
    <row r="33" spans="1:19">
      <c r="A33">
        <v>0</v>
      </c>
      <c r="C33">
        <v>0</v>
      </c>
      <c r="D33">
        <v>1</v>
      </c>
      <c r="E33" s="6" t="s">
        <v>60</v>
      </c>
      <c r="F33">
        <f>A33+C33+D33</f>
        <v>1</v>
      </c>
      <c r="G33" s="6">
        <v>64</v>
      </c>
      <c r="H33" s="2">
        <f>(A33*4+C33*2+D33)*3/7</f>
        <v>0.42857142857142855</v>
      </c>
      <c r="I33" s="21">
        <v>70</v>
      </c>
      <c r="J33" s="1">
        <f>A33/S33*10000000</f>
        <v>0</v>
      </c>
      <c r="K33">
        <v>67</v>
      </c>
      <c r="L33" s="1">
        <f>F33/S33*10000000</f>
        <v>0.48943869412493962</v>
      </c>
      <c r="M33">
        <v>65</v>
      </c>
      <c r="N33" s="1">
        <f>H33/S33*10000000</f>
        <v>0.20975944033925981</v>
      </c>
      <c r="O33">
        <v>69</v>
      </c>
      <c r="P33">
        <v>0.77</v>
      </c>
      <c r="Q33" s="22">
        <f t="shared" si="0"/>
        <v>26.534503999999998</v>
      </c>
      <c r="R33">
        <v>26534504</v>
      </c>
      <c r="S33" s="2">
        <f>R33*P33</f>
        <v>20431568.080000002</v>
      </c>
    </row>
    <row r="34" spans="1:19">
      <c r="A34" s="3">
        <v>4</v>
      </c>
      <c r="B34" s="3">
        <v>14</v>
      </c>
      <c r="C34">
        <v>0</v>
      </c>
      <c r="D34">
        <v>1</v>
      </c>
      <c r="E34" s="6" t="s">
        <v>80</v>
      </c>
      <c r="F34">
        <f>A34+C34+D34</f>
        <v>5</v>
      </c>
      <c r="G34" s="6">
        <v>28</v>
      </c>
      <c r="H34" s="2">
        <f>(A34*4+C34*2+D34)*3/7</f>
        <v>7.2857142857142856</v>
      </c>
      <c r="I34" s="21">
        <v>22</v>
      </c>
      <c r="J34" s="19">
        <f>A34/S34*10000000</f>
        <v>5.4224519823576189</v>
      </c>
      <c r="K34" s="20">
        <v>7</v>
      </c>
      <c r="L34" s="1">
        <f>F34/S34*10000000</f>
        <v>6.7780649779470235</v>
      </c>
      <c r="M34">
        <v>24</v>
      </c>
      <c r="N34" s="7">
        <f>H34/S34*10000000</f>
        <v>9.8766089678656641</v>
      </c>
      <c r="O34" s="8">
        <v>12</v>
      </c>
      <c r="P34">
        <v>0.3</v>
      </c>
      <c r="Q34" s="22">
        <f t="shared" si="0"/>
        <v>24.589122</v>
      </c>
      <c r="R34">
        <v>24589122</v>
      </c>
      <c r="S34" s="2">
        <f>R34*P34</f>
        <v>7376736.5999999996</v>
      </c>
    </row>
    <row r="35" spans="1:19">
      <c r="A35">
        <v>0</v>
      </c>
      <c r="C35">
        <v>1</v>
      </c>
      <c r="D35">
        <v>0</v>
      </c>
      <c r="E35" s="6" t="s">
        <v>81</v>
      </c>
      <c r="F35">
        <f>A35+C35+D35</f>
        <v>1</v>
      </c>
      <c r="G35" s="6">
        <v>65</v>
      </c>
      <c r="H35" s="2">
        <f>(A35*4+C35*2+D35)*3/7</f>
        <v>0.8571428571428571</v>
      </c>
      <c r="I35" s="21">
        <v>61</v>
      </c>
      <c r="J35" s="1">
        <f>A35/S35*10000000</f>
        <v>0</v>
      </c>
      <c r="K35">
        <v>63</v>
      </c>
      <c r="L35" s="1">
        <f>F35/S35*10000000</f>
        <v>0.61805725851790594</v>
      </c>
      <c r="M35">
        <v>60</v>
      </c>
      <c r="N35" s="1">
        <f>H35/S35*10000000</f>
        <v>0.52976336444391947</v>
      </c>
      <c r="O35">
        <v>62</v>
      </c>
      <c r="P35">
        <v>0.7</v>
      </c>
      <c r="Q35" s="22">
        <f t="shared" si="0"/>
        <v>23.113900999999998</v>
      </c>
      <c r="R35">
        <v>23113901</v>
      </c>
      <c r="S35" s="2">
        <f>R35*P35</f>
        <v>16179730.699999999</v>
      </c>
    </row>
    <row r="36" spans="1:19">
      <c r="A36" s="3">
        <v>5</v>
      </c>
      <c r="B36" s="3">
        <v>11</v>
      </c>
      <c r="C36">
        <v>12</v>
      </c>
      <c r="D36">
        <v>9</v>
      </c>
      <c r="E36" s="6" t="s">
        <v>6</v>
      </c>
      <c r="F36" s="4">
        <f>A36+C36+D36</f>
        <v>26</v>
      </c>
      <c r="G36" s="4">
        <v>8</v>
      </c>
      <c r="H36" s="5">
        <f>(A36*4+C36*2+D36)*3/7</f>
        <v>22.714285714285715</v>
      </c>
      <c r="I36" s="5">
        <v>8</v>
      </c>
      <c r="J36" s="19">
        <f>A36/S36*10000000</f>
        <v>2.4446924868122033</v>
      </c>
      <c r="K36" s="20">
        <v>17</v>
      </c>
      <c r="L36" s="9">
        <f>F36/S36*10000000</f>
        <v>12.712400931423455</v>
      </c>
      <c r="M36" s="10">
        <v>9</v>
      </c>
      <c r="N36" s="7">
        <f>H36/S36*10000000</f>
        <v>11.105888725804009</v>
      </c>
      <c r="O36" s="8">
        <v>10</v>
      </c>
      <c r="P36">
        <v>0.92900000000000005</v>
      </c>
      <c r="Q36" s="22">
        <f t="shared" si="0"/>
        <v>22.015575999999999</v>
      </c>
      <c r="R36">
        <v>22015576</v>
      </c>
      <c r="S36" s="2">
        <f>R36*P36</f>
        <v>20452470.104000002</v>
      </c>
    </row>
    <row r="37" spans="1:19" s="11" customFormat="1">
      <c r="A37" s="3">
        <v>2</v>
      </c>
      <c r="B37" s="3">
        <v>21</v>
      </c>
      <c r="C37">
        <v>5</v>
      </c>
      <c r="D37">
        <v>2</v>
      </c>
      <c r="E37" s="6" t="s">
        <v>14</v>
      </c>
      <c r="F37" s="4">
        <f>A37+C37+D37</f>
        <v>9</v>
      </c>
      <c r="G37" s="4">
        <v>16</v>
      </c>
      <c r="H37" s="5">
        <f>(A37*4+C37*2+D37)*3/7</f>
        <v>8.5714285714285712</v>
      </c>
      <c r="I37" s="5">
        <v>17</v>
      </c>
      <c r="J37" s="1">
        <f>A37/S37*10000000</f>
        <v>1.1720800024696945</v>
      </c>
      <c r="K37">
        <v>24</v>
      </c>
      <c r="L37" s="1">
        <f>F37/S37*10000000</f>
        <v>5.2743600111136244</v>
      </c>
      <c r="M37">
        <v>28</v>
      </c>
      <c r="N37" s="1">
        <f>H37/S37*10000000</f>
        <v>5.0232000105844037</v>
      </c>
      <c r="O37">
        <v>26</v>
      </c>
      <c r="P37">
        <v>0.78100000000000003</v>
      </c>
      <c r="Q37" s="22">
        <f t="shared" si="0"/>
        <v>21.848503999999998</v>
      </c>
      <c r="R37">
        <v>21848504</v>
      </c>
      <c r="S37" s="2">
        <f>R37*P37</f>
        <v>17063681.624000002</v>
      </c>
    </row>
    <row r="38" spans="1:19">
      <c r="A38" s="3">
        <v>6</v>
      </c>
      <c r="B38" s="3">
        <v>10</v>
      </c>
      <c r="C38">
        <v>0</v>
      </c>
      <c r="D38">
        <v>1</v>
      </c>
      <c r="E38" s="6" t="s">
        <v>5</v>
      </c>
      <c r="F38">
        <f>A38+C38+D38</f>
        <v>7</v>
      </c>
      <c r="G38" s="6">
        <v>23</v>
      </c>
      <c r="H38" s="5">
        <f>(A38*4+C38*2+D38)*3/7</f>
        <v>10.714285714285714</v>
      </c>
      <c r="I38" s="5">
        <v>13</v>
      </c>
      <c r="J38" s="19">
        <f>A38/S38*10000000</f>
        <v>4.5963284321649089</v>
      </c>
      <c r="K38" s="20">
        <v>8</v>
      </c>
      <c r="L38" s="1">
        <f>F38/S38*10000000</f>
        <v>5.3623831708590597</v>
      </c>
      <c r="M38">
        <v>27</v>
      </c>
      <c r="N38" s="7">
        <f>H38/S38*10000000</f>
        <v>8.2077293431516232</v>
      </c>
      <c r="O38" s="8">
        <v>17</v>
      </c>
      <c r="P38">
        <v>0.745</v>
      </c>
      <c r="Q38" s="22">
        <f t="shared" si="0"/>
        <v>17.522010000000002</v>
      </c>
      <c r="R38">
        <v>17522010</v>
      </c>
      <c r="S38" s="2">
        <f>R38*P38</f>
        <v>13053897.449999999</v>
      </c>
    </row>
    <row r="39" spans="1:19">
      <c r="A39" s="3">
        <v>5</v>
      </c>
      <c r="B39" s="3">
        <v>12</v>
      </c>
      <c r="C39">
        <v>3</v>
      </c>
      <c r="D39">
        <v>6</v>
      </c>
      <c r="E39" s="6" t="s">
        <v>7</v>
      </c>
      <c r="F39" s="4">
        <f>A39+C39+D39</f>
        <v>14</v>
      </c>
      <c r="G39" s="4">
        <v>11</v>
      </c>
      <c r="H39" s="5">
        <f>(A39*4+C39*2+D39)*3/7</f>
        <v>13.714285714285714</v>
      </c>
      <c r="I39" s="5">
        <v>11</v>
      </c>
      <c r="J39" s="19">
        <f>A39/S39*10000000</f>
        <v>3.2840991867524756</v>
      </c>
      <c r="K39" s="20">
        <v>14</v>
      </c>
      <c r="L39" s="9">
        <f>F39/S39*10000000</f>
        <v>9.1954777229069311</v>
      </c>
      <c r="M39" s="10">
        <v>15</v>
      </c>
      <c r="N39" s="7">
        <f>H39/S39*10000000</f>
        <v>9.0078149122353608</v>
      </c>
      <c r="O39" s="8">
        <v>14</v>
      </c>
      <c r="P39">
        <v>0.91</v>
      </c>
      <c r="Q39" s="22">
        <f t="shared" si="0"/>
        <v>16.730632</v>
      </c>
      <c r="R39">
        <v>16730632</v>
      </c>
      <c r="S39" s="2">
        <f>R39*P39</f>
        <v>15224875.120000001</v>
      </c>
    </row>
    <row r="40" spans="1:19">
      <c r="A40">
        <v>0</v>
      </c>
      <c r="C40">
        <v>1</v>
      </c>
      <c r="D40">
        <v>0</v>
      </c>
      <c r="E40" s="6" t="s">
        <v>50</v>
      </c>
      <c r="F40">
        <f>A40+C40+D40</f>
        <v>1</v>
      </c>
      <c r="G40" s="6">
        <v>66</v>
      </c>
      <c r="H40" s="2">
        <f>(A40*4+C40*2+D40)*3/7</f>
        <v>0.8571428571428571</v>
      </c>
      <c r="I40" s="21">
        <v>62</v>
      </c>
      <c r="J40" s="1">
        <f>A40/S40*10000000</f>
        <v>0</v>
      </c>
      <c r="K40">
        <v>61</v>
      </c>
      <c r="L40" s="1">
        <f>F40/S40*10000000</f>
        <v>1.2356594968687529</v>
      </c>
      <c r="M40">
        <v>57</v>
      </c>
      <c r="N40" s="1">
        <f>H40/S40*10000000</f>
        <v>1.0591367116017882</v>
      </c>
      <c r="O40">
        <v>54</v>
      </c>
      <c r="P40">
        <v>0.57399999999999995</v>
      </c>
      <c r="Q40" s="22">
        <f t="shared" si="0"/>
        <v>14.099031999999999</v>
      </c>
      <c r="R40">
        <v>14099032</v>
      </c>
      <c r="S40" s="2">
        <f>R40*P40</f>
        <v>8092844.3679999998</v>
      </c>
    </row>
    <row r="41" spans="1:19">
      <c r="A41" s="3">
        <v>3</v>
      </c>
      <c r="B41" s="3">
        <v>15</v>
      </c>
      <c r="C41">
        <v>3</v>
      </c>
      <c r="D41">
        <v>1</v>
      </c>
      <c r="E41" s="6" t="s">
        <v>8</v>
      </c>
      <c r="F41">
        <f>A41+C41+D41</f>
        <v>7</v>
      </c>
      <c r="G41" s="6">
        <v>24</v>
      </c>
      <c r="H41" s="5">
        <f>(A41*4+C41*2+D41)*3/7</f>
        <v>8.1428571428571423</v>
      </c>
      <c r="I41" s="5">
        <v>20</v>
      </c>
      <c r="J41" s="19">
        <f>A41/S41*10000000</f>
        <v>3.4906493991855161</v>
      </c>
      <c r="K41" s="20">
        <v>13</v>
      </c>
      <c r="L41" s="1">
        <f>F41/S41*10000000</f>
        <v>8.1448485980995375</v>
      </c>
      <c r="M41">
        <v>22</v>
      </c>
      <c r="N41" s="7">
        <f>H41/S41*10000000</f>
        <v>9.4746197977892557</v>
      </c>
      <c r="O41" s="8">
        <v>13</v>
      </c>
      <c r="P41">
        <v>0.77600000000000002</v>
      </c>
      <c r="Q41" s="22">
        <f t="shared" si="0"/>
        <v>11.075244</v>
      </c>
      <c r="R41">
        <v>11075244</v>
      </c>
      <c r="S41" s="2">
        <f>R41*P41</f>
        <v>8594389.3440000005</v>
      </c>
    </row>
    <row r="42" spans="1:19">
      <c r="A42">
        <v>0</v>
      </c>
      <c r="C42">
        <v>1</v>
      </c>
      <c r="D42">
        <v>0</v>
      </c>
      <c r="E42" s="6" t="s">
        <v>52</v>
      </c>
      <c r="F42">
        <f>A42+C42+D42</f>
        <v>1</v>
      </c>
      <c r="G42" s="6">
        <v>67</v>
      </c>
      <c r="H42" s="2">
        <f>(A42*4+C42*2+D42)*3/7</f>
        <v>0.8571428571428571</v>
      </c>
      <c r="I42" s="21">
        <v>63</v>
      </c>
      <c r="J42" s="1">
        <f>A42/S42*10000000</f>
        <v>0</v>
      </c>
      <c r="K42">
        <v>62</v>
      </c>
      <c r="L42" s="1">
        <f>F42/S42*10000000</f>
        <v>1.1464996927963818</v>
      </c>
      <c r="M42">
        <v>58</v>
      </c>
      <c r="N42" s="1">
        <f>H42/S42*10000000</f>
        <v>0.98271402239689865</v>
      </c>
      <c r="O42">
        <v>55</v>
      </c>
      <c r="P42">
        <v>0.80900000000000005</v>
      </c>
      <c r="Q42" s="22">
        <f t="shared" si="0"/>
        <v>10.781459</v>
      </c>
      <c r="R42">
        <v>10781459</v>
      </c>
      <c r="S42" s="2">
        <f>R42*P42</f>
        <v>8722200.3310000002</v>
      </c>
    </row>
    <row r="43" spans="1:19">
      <c r="A43">
        <v>0</v>
      </c>
      <c r="C43">
        <v>0</v>
      </c>
      <c r="D43">
        <v>2</v>
      </c>
      <c r="E43" s="6" t="s">
        <v>54</v>
      </c>
      <c r="F43">
        <f>A43+C43+D43</f>
        <v>2</v>
      </c>
      <c r="G43" s="6">
        <v>45</v>
      </c>
      <c r="H43" s="2">
        <f>(A43*4+C43*2+D43)*3/7</f>
        <v>0.8571428571428571</v>
      </c>
      <c r="I43" s="21">
        <v>55</v>
      </c>
      <c r="J43" s="1">
        <f>A43/S43*10000000</f>
        <v>0</v>
      </c>
      <c r="K43">
        <v>57</v>
      </c>
      <c r="L43" s="1">
        <f>F43/S43*10000000</f>
        <v>2.1572415415485962</v>
      </c>
      <c r="M43">
        <v>49</v>
      </c>
      <c r="N43" s="1">
        <f>H43/S43*10000000</f>
        <v>0.92453208923511243</v>
      </c>
      <c r="O43">
        <v>57</v>
      </c>
      <c r="P43">
        <v>0.86099999999999999</v>
      </c>
      <c r="Q43" s="22">
        <f t="shared" si="0"/>
        <v>10.767827</v>
      </c>
      <c r="R43">
        <v>10767827</v>
      </c>
      <c r="S43" s="2">
        <f>R43*P43</f>
        <v>9271099.0470000003</v>
      </c>
    </row>
    <row r="44" spans="1:19">
      <c r="A44">
        <v>0</v>
      </c>
      <c r="C44">
        <v>1</v>
      </c>
      <c r="D44">
        <v>1</v>
      </c>
      <c r="E44" s="6" t="s">
        <v>47</v>
      </c>
      <c r="F44">
        <f>A44+C44+D44</f>
        <v>2</v>
      </c>
      <c r="G44" s="6">
        <v>46</v>
      </c>
      <c r="H44" s="2">
        <f>(A44*4+C44*2+D44)*3/7</f>
        <v>1.2857142857142858</v>
      </c>
      <c r="I44" s="21">
        <v>51</v>
      </c>
      <c r="J44" s="1">
        <f>A44/S44*10000000</f>
        <v>0</v>
      </c>
      <c r="K44">
        <v>56</v>
      </c>
      <c r="L44" s="1">
        <f>F44/S44*10000000</f>
        <v>2.6696694396612126</v>
      </c>
      <c r="M44">
        <v>44</v>
      </c>
      <c r="N44" s="1">
        <f>H44/S44*10000000</f>
        <v>1.7162160683536369</v>
      </c>
      <c r="O44">
        <v>50</v>
      </c>
      <c r="P44">
        <v>0.69799999999999995</v>
      </c>
      <c r="Q44" s="22">
        <f t="shared" si="0"/>
        <v>10.732900000000001</v>
      </c>
      <c r="R44">
        <v>10732900</v>
      </c>
      <c r="S44" s="2">
        <f>R44*P44</f>
        <v>7491564.1999999993</v>
      </c>
    </row>
    <row r="45" spans="1:19">
      <c r="A45">
        <v>0</v>
      </c>
      <c r="C45">
        <v>1</v>
      </c>
      <c r="D45">
        <v>2</v>
      </c>
      <c r="E45" s="6" t="s">
        <v>41</v>
      </c>
      <c r="F45">
        <f>A45+C45+D45</f>
        <v>3</v>
      </c>
      <c r="G45" s="6">
        <v>37</v>
      </c>
      <c r="H45" s="2">
        <f>(A45*4+C45*2+D45)*3/7</f>
        <v>1.7142857142857142</v>
      </c>
      <c r="I45" s="21">
        <v>43</v>
      </c>
      <c r="J45" s="1">
        <f>A45/S45*10000000</f>
        <v>0</v>
      </c>
      <c r="K45">
        <v>55</v>
      </c>
      <c r="L45" s="1">
        <f>F45/S45*10000000</f>
        <v>3.2438110827184006</v>
      </c>
      <c r="M45">
        <v>39</v>
      </c>
      <c r="N45" s="1">
        <f>H45/S45*10000000</f>
        <v>1.853606332981943</v>
      </c>
      <c r="O45">
        <v>45</v>
      </c>
      <c r="P45">
        <v>0.88600000000000001</v>
      </c>
      <c r="Q45" s="22">
        <f t="shared" si="0"/>
        <v>10.438352999999999</v>
      </c>
      <c r="R45">
        <v>10438353</v>
      </c>
      <c r="S45" s="2">
        <f>R45*P45</f>
        <v>9248380.7579999994</v>
      </c>
    </row>
    <row r="46" spans="1:19">
      <c r="A46">
        <v>1</v>
      </c>
      <c r="B46" s="6">
        <v>31</v>
      </c>
      <c r="C46">
        <v>3</v>
      </c>
      <c r="D46">
        <v>1</v>
      </c>
      <c r="E46" s="6" t="s">
        <v>24</v>
      </c>
      <c r="F46">
        <f>A46+C46+D46</f>
        <v>5</v>
      </c>
      <c r="G46" s="6">
        <v>29</v>
      </c>
      <c r="H46" s="2">
        <f>(A46*4+C46*2+D46)*3/7</f>
        <v>4.7142857142857144</v>
      </c>
      <c r="I46" s="21">
        <v>28</v>
      </c>
      <c r="J46" s="1">
        <f>A46/S46*10000000</f>
        <v>1.1359293370165462</v>
      </c>
      <c r="K46">
        <v>25</v>
      </c>
      <c r="L46" s="1">
        <f>F46/S46*10000000</f>
        <v>5.6796466850827318</v>
      </c>
      <c r="M46">
        <v>26</v>
      </c>
      <c r="N46" s="1">
        <f>H46/S46*10000000</f>
        <v>5.355095445935147</v>
      </c>
      <c r="O46">
        <v>24</v>
      </c>
      <c r="P46">
        <v>0.86499999999999999</v>
      </c>
      <c r="Q46" s="22">
        <f t="shared" si="0"/>
        <v>10.177300000000001</v>
      </c>
      <c r="R46">
        <v>10177300</v>
      </c>
      <c r="S46" s="2">
        <f>R46*P46</f>
        <v>8803364.5</v>
      </c>
    </row>
    <row r="47" spans="1:19">
      <c r="A47">
        <v>1</v>
      </c>
      <c r="B47" s="6">
        <v>36</v>
      </c>
      <c r="C47">
        <v>1</v>
      </c>
      <c r="D47">
        <v>0</v>
      </c>
      <c r="E47" s="6" t="s">
        <v>29</v>
      </c>
      <c r="F47">
        <f>A47+C47+D47</f>
        <v>2</v>
      </c>
      <c r="G47" s="6">
        <v>47</v>
      </c>
      <c r="H47" s="2">
        <f>(A47*4+C47*2+D47)*3/7</f>
        <v>2.5714285714285716</v>
      </c>
      <c r="I47" s="21">
        <v>38</v>
      </c>
      <c r="J47" s="19">
        <f>A47/S47*10000000</f>
        <v>1.4386328108914401</v>
      </c>
      <c r="K47" s="20">
        <v>20</v>
      </c>
      <c r="L47" s="1">
        <f>F47/S47*10000000</f>
        <v>2.8772656217828803</v>
      </c>
      <c r="M47">
        <v>42</v>
      </c>
      <c r="N47" s="1">
        <f>H47/S47*10000000</f>
        <v>3.6993415137208459</v>
      </c>
      <c r="O47">
        <v>33</v>
      </c>
      <c r="P47">
        <v>0.68899999999999995</v>
      </c>
      <c r="Q47" s="22">
        <f t="shared" si="0"/>
        <v>10.088597999999999</v>
      </c>
      <c r="R47">
        <v>10088598</v>
      </c>
      <c r="S47" s="2">
        <f>R47*P47</f>
        <v>6951044.0219999999</v>
      </c>
    </row>
    <row r="48" spans="1:19" s="11" customFormat="1">
      <c r="A48" s="3">
        <v>6</v>
      </c>
      <c r="B48" s="3">
        <v>9</v>
      </c>
      <c r="C48">
        <v>2</v>
      </c>
      <c r="D48">
        <v>3</v>
      </c>
      <c r="E48" s="6" t="s">
        <v>4</v>
      </c>
      <c r="F48" s="4">
        <f>A48+C48+D48</f>
        <v>11</v>
      </c>
      <c r="G48" s="4">
        <v>13</v>
      </c>
      <c r="H48" s="5">
        <f>(A48*4+C48*2+D48)*3/7</f>
        <v>13.285714285714286</v>
      </c>
      <c r="I48" s="5">
        <v>12</v>
      </c>
      <c r="J48" s="19">
        <f>A48/S48*10000000</f>
        <v>7.3836178937336836</v>
      </c>
      <c r="K48" s="20">
        <v>4</v>
      </c>
      <c r="L48" s="9">
        <f>F48/S48*10000000</f>
        <v>13.536632805178421</v>
      </c>
      <c r="M48" s="10">
        <v>8</v>
      </c>
      <c r="N48" s="7">
        <f>H48/S48*10000000</f>
        <v>16.349439621838872</v>
      </c>
      <c r="O48" s="8">
        <v>6</v>
      </c>
      <c r="P48">
        <v>0.81599999999999995</v>
      </c>
      <c r="Q48" s="22">
        <f t="shared" si="0"/>
        <v>9.9584530000000004</v>
      </c>
      <c r="R48">
        <v>9958453</v>
      </c>
      <c r="S48" s="2">
        <f>R48*P48</f>
        <v>8126097.6479999991</v>
      </c>
    </row>
    <row r="49" spans="1:19">
      <c r="A49" s="3">
        <v>3</v>
      </c>
      <c r="B49" s="3">
        <v>17</v>
      </c>
      <c r="C49">
        <v>2</v>
      </c>
      <c r="D49">
        <v>4</v>
      </c>
      <c r="E49" s="6" t="s">
        <v>10</v>
      </c>
      <c r="F49" s="4">
        <f>A49+C49+D49</f>
        <v>9</v>
      </c>
      <c r="G49" s="4">
        <v>17</v>
      </c>
      <c r="H49" s="5">
        <f>(A49*4+C49*2+D49)*3/7</f>
        <v>8.5714285714285712</v>
      </c>
      <c r="I49" s="5">
        <v>18</v>
      </c>
      <c r="J49" s="19">
        <f>A49/S49*10000000</f>
        <v>4.1583386993783407</v>
      </c>
      <c r="K49" s="20">
        <v>9</v>
      </c>
      <c r="L49" s="9">
        <f>F49/S49*10000000</f>
        <v>12.475016098135022</v>
      </c>
      <c r="M49" s="10">
        <v>10</v>
      </c>
      <c r="N49" s="7">
        <f>H49/S49*10000000</f>
        <v>11.880967712509545</v>
      </c>
      <c r="O49" s="8">
        <v>9</v>
      </c>
      <c r="P49">
        <v>0.75600000000000001</v>
      </c>
      <c r="Q49" s="22">
        <f t="shared" si="0"/>
        <v>9.5428829999999998</v>
      </c>
      <c r="R49">
        <v>9542883</v>
      </c>
      <c r="S49" s="2">
        <f>R49*P49</f>
        <v>7214419.5480000004</v>
      </c>
    </row>
    <row r="50" spans="1:19">
      <c r="A50">
        <v>0</v>
      </c>
      <c r="C50">
        <v>1</v>
      </c>
      <c r="D50">
        <v>2</v>
      </c>
      <c r="E50" s="6" t="s">
        <v>40</v>
      </c>
      <c r="F50">
        <f>A50+C50+D50</f>
        <v>3</v>
      </c>
      <c r="G50" s="6">
        <v>38</v>
      </c>
      <c r="H50" s="2">
        <f>(A50*4+C50*2+D50)*3/7</f>
        <v>1.7142857142857142</v>
      </c>
      <c r="I50" s="21">
        <v>44</v>
      </c>
      <c r="J50" s="1">
        <f>A50/S50*10000000</f>
        <v>0</v>
      </c>
      <c r="K50">
        <v>51</v>
      </c>
      <c r="L50" s="1">
        <f>F50/S50*10000000</f>
        <v>4.5143194212040587</v>
      </c>
      <c r="M50">
        <v>33</v>
      </c>
      <c r="N50" s="1">
        <f>H50/S50*10000000</f>
        <v>2.5796110978308908</v>
      </c>
      <c r="O50">
        <v>38</v>
      </c>
      <c r="P50">
        <v>0.7</v>
      </c>
      <c r="Q50" s="22">
        <f t="shared" si="0"/>
        <v>9.4936000000000007</v>
      </c>
      <c r="R50">
        <v>9493600</v>
      </c>
      <c r="S50" s="2">
        <f>R50*P50</f>
        <v>6645520</v>
      </c>
    </row>
    <row r="51" spans="1:19">
      <c r="A51">
        <v>1</v>
      </c>
      <c r="B51" s="6">
        <v>30</v>
      </c>
      <c r="C51">
        <v>3</v>
      </c>
      <c r="D51">
        <v>3</v>
      </c>
      <c r="E51" s="6" t="s">
        <v>23</v>
      </c>
      <c r="F51">
        <f>A51+C51+D51</f>
        <v>7</v>
      </c>
      <c r="G51" s="6">
        <v>25</v>
      </c>
      <c r="H51" s="2">
        <f>(A51*4+C51*2+D51)*3/7</f>
        <v>5.5714285714285712</v>
      </c>
      <c r="I51" s="21">
        <v>27</v>
      </c>
      <c r="J51" s="1">
        <f>A51/S51*10000000</f>
        <v>1.2150927616784208</v>
      </c>
      <c r="K51">
        <v>23</v>
      </c>
      <c r="L51" s="9">
        <f>F51/S51*10000000</f>
        <v>8.5056493317489448</v>
      </c>
      <c r="M51" s="10">
        <v>19</v>
      </c>
      <c r="N51" s="7">
        <f>H51/S51*10000000</f>
        <v>6.7698025293512014</v>
      </c>
      <c r="O51" s="8">
        <v>20</v>
      </c>
      <c r="P51">
        <v>0.90400000000000003</v>
      </c>
      <c r="Q51" s="22">
        <f t="shared" si="0"/>
        <v>9.1037879999999998</v>
      </c>
      <c r="R51">
        <v>9103788</v>
      </c>
      <c r="S51" s="2">
        <f>R51*P51</f>
        <v>8229824.352</v>
      </c>
    </row>
    <row r="52" spans="1:19">
      <c r="A52">
        <v>1</v>
      </c>
      <c r="B52" s="6">
        <v>37</v>
      </c>
      <c r="C52">
        <v>1</v>
      </c>
      <c r="D52">
        <v>0</v>
      </c>
      <c r="E52" s="6" t="s">
        <v>30</v>
      </c>
      <c r="F52">
        <f>A52+C52+D52</f>
        <v>2</v>
      </c>
      <c r="G52" s="6">
        <v>48</v>
      </c>
      <c r="H52" s="2">
        <f>(A52*4+C52*2+D52)*3/7</f>
        <v>2.5714285714285716</v>
      </c>
      <c r="I52" s="21">
        <v>39</v>
      </c>
      <c r="J52" s="19">
        <f>A52/S52*10000000</f>
        <v>1.4465432647339642</v>
      </c>
      <c r="K52" s="20">
        <v>19</v>
      </c>
      <c r="L52" s="1">
        <f>F52/S52*10000000</f>
        <v>2.8930865294679284</v>
      </c>
      <c r="M52">
        <v>41</v>
      </c>
      <c r="N52" s="1">
        <f>H52/S52*10000000</f>
        <v>3.7196826807444796</v>
      </c>
      <c r="O52">
        <v>32</v>
      </c>
      <c r="P52">
        <v>0.90300000000000002</v>
      </c>
      <c r="Q52" s="22">
        <f t="shared" si="0"/>
        <v>7.6556280000000001</v>
      </c>
      <c r="R52">
        <v>7655628</v>
      </c>
      <c r="S52" s="2">
        <f>R52*P52</f>
        <v>6913032.0839999998</v>
      </c>
    </row>
    <row r="53" spans="1:19">
      <c r="A53">
        <v>0</v>
      </c>
      <c r="C53">
        <v>1</v>
      </c>
      <c r="D53">
        <v>1</v>
      </c>
      <c r="E53" s="6" t="s">
        <v>46</v>
      </c>
      <c r="F53">
        <f>A53+C53+D53</f>
        <v>2</v>
      </c>
      <c r="G53" s="6">
        <v>49</v>
      </c>
      <c r="H53" s="2">
        <f>(A53*4+C53*2+D53)*3/7</f>
        <v>1.2857142857142858</v>
      </c>
      <c r="I53" s="21">
        <v>52</v>
      </c>
      <c r="J53" s="1">
        <f>A53/S53*10000000</f>
        <v>0</v>
      </c>
      <c r="K53">
        <v>53</v>
      </c>
      <c r="L53" s="1">
        <f>F53/S53*10000000</f>
        <v>3.5881656572781111</v>
      </c>
      <c r="M53">
        <v>37</v>
      </c>
      <c r="N53" s="1">
        <f>H53/S53*10000000</f>
        <v>2.3066779225359286</v>
      </c>
      <c r="O53">
        <v>40</v>
      </c>
      <c r="P53">
        <v>0.76600000000000001</v>
      </c>
      <c r="Q53" s="22">
        <f t="shared" si="0"/>
        <v>7.2766039999999998</v>
      </c>
      <c r="R53">
        <v>7276604</v>
      </c>
      <c r="S53" s="2">
        <f>R53*P53</f>
        <v>5573878.6639999999</v>
      </c>
    </row>
    <row r="54" spans="1:19">
      <c r="A54">
        <v>0</v>
      </c>
      <c r="C54">
        <v>0</v>
      </c>
      <c r="D54">
        <v>1</v>
      </c>
      <c r="E54" s="6" t="s">
        <v>59</v>
      </c>
      <c r="F54">
        <f>A54+C54+D54</f>
        <v>1</v>
      </c>
      <c r="G54" s="6">
        <v>68</v>
      </c>
      <c r="H54" s="2">
        <f>(A54*4+C54*2+D54)*3/7</f>
        <v>0.42857142857142855</v>
      </c>
      <c r="I54" s="21">
        <v>71</v>
      </c>
      <c r="J54" s="1">
        <f>A54/S54*10000000</f>
        <v>0</v>
      </c>
      <c r="K54">
        <v>59</v>
      </c>
      <c r="L54" s="1">
        <f>F54/S54*10000000</f>
        <v>1.5566964260561129</v>
      </c>
      <c r="M54">
        <v>52</v>
      </c>
      <c r="N54" s="1">
        <f>H54/S54*10000000</f>
        <v>0.66715561116690547</v>
      </c>
      <c r="O54">
        <v>61</v>
      </c>
      <c r="P54">
        <v>0.89800000000000002</v>
      </c>
      <c r="Q54" s="22">
        <f t="shared" si="0"/>
        <v>7.1535190000000002</v>
      </c>
      <c r="R54">
        <v>7153519</v>
      </c>
      <c r="S54" s="2">
        <f>R54*P54</f>
        <v>6423860.0619999999</v>
      </c>
    </row>
    <row r="55" spans="1:19">
      <c r="A55" s="3">
        <v>2</v>
      </c>
      <c r="B55" s="3">
        <v>22</v>
      </c>
      <c r="C55">
        <v>4</v>
      </c>
      <c r="D55">
        <v>3</v>
      </c>
      <c r="E55" s="6" t="s">
        <v>15</v>
      </c>
      <c r="F55" s="4">
        <f>A55+C55+D55</f>
        <v>9</v>
      </c>
      <c r="G55" s="4">
        <v>18</v>
      </c>
      <c r="H55" s="5">
        <f>(A55*4+C55*2+D55)*3/7</f>
        <v>8.1428571428571423</v>
      </c>
      <c r="I55" s="5">
        <v>19</v>
      </c>
      <c r="J55" s="19">
        <f>A55/S55*10000000</f>
        <v>4.0311280198612298</v>
      </c>
      <c r="K55" s="20">
        <v>11</v>
      </c>
      <c r="L55" s="9">
        <f>F55/S55*10000000</f>
        <v>18.140076089375537</v>
      </c>
      <c r="M55" s="10">
        <v>6</v>
      </c>
      <c r="N55" s="7">
        <f>H55/S55*10000000</f>
        <v>16.412449795149293</v>
      </c>
      <c r="O55" s="8">
        <v>5</v>
      </c>
      <c r="P55">
        <v>0.89500000000000002</v>
      </c>
      <c r="Q55" s="22">
        <f t="shared" si="0"/>
        <v>5.5434530000000004</v>
      </c>
      <c r="R55">
        <v>5543453</v>
      </c>
      <c r="S55" s="2">
        <f>R55*P55</f>
        <v>4961390.4350000005</v>
      </c>
    </row>
    <row r="56" spans="1:19">
      <c r="A56">
        <v>0</v>
      </c>
      <c r="C56">
        <v>1</v>
      </c>
      <c r="D56">
        <v>3</v>
      </c>
      <c r="E56" s="6" t="s">
        <v>38</v>
      </c>
      <c r="F56">
        <f>A56+C56+D56</f>
        <v>4</v>
      </c>
      <c r="G56" s="6">
        <v>33</v>
      </c>
      <c r="H56" s="2">
        <f>(A56*4+C56*2+D56)*3/7</f>
        <v>2.1428571428571428</v>
      </c>
      <c r="I56" s="21">
        <v>40</v>
      </c>
      <c r="J56" s="1">
        <f>A56/S56*10000000</f>
        <v>0</v>
      </c>
      <c r="K56">
        <v>48</v>
      </c>
      <c r="L56" s="9">
        <f>F56/S56*10000000</f>
        <v>8.7471933143228142</v>
      </c>
      <c r="M56" s="10">
        <v>18</v>
      </c>
      <c r="N56" s="1">
        <f>H56/S56*10000000</f>
        <v>4.6859964183872211</v>
      </c>
      <c r="O56">
        <v>27</v>
      </c>
      <c r="P56">
        <v>0.83399999999999996</v>
      </c>
      <c r="Q56" s="22">
        <f t="shared" si="0"/>
        <v>5.4830880000000004</v>
      </c>
      <c r="R56">
        <v>5483088</v>
      </c>
      <c r="S56" s="2">
        <f>R56*P56</f>
        <v>4572895.392</v>
      </c>
    </row>
    <row r="57" spans="1:19">
      <c r="A57">
        <v>0</v>
      </c>
      <c r="C57">
        <v>0</v>
      </c>
      <c r="D57">
        <v>2</v>
      </c>
      <c r="E57" s="6" t="s">
        <v>57</v>
      </c>
      <c r="F57">
        <f>A57+C57+D57</f>
        <v>2</v>
      </c>
      <c r="G57" s="6">
        <v>50</v>
      </c>
      <c r="H57" s="2">
        <f>(A57*4+C57*2+D57)*3/7</f>
        <v>0.8571428571428571</v>
      </c>
      <c r="I57" s="21">
        <v>56</v>
      </c>
      <c r="J57" s="1">
        <f>A57/S57*10000000</f>
        <v>0</v>
      </c>
      <c r="K57">
        <v>52</v>
      </c>
      <c r="L57" s="1">
        <f>F57/S57*10000000</f>
        <v>4.3139467834855161</v>
      </c>
      <c r="M57">
        <v>35</v>
      </c>
      <c r="N57" s="1">
        <f>H57/S57*10000000</f>
        <v>1.8488343357795067</v>
      </c>
      <c r="O57">
        <v>46</v>
      </c>
      <c r="P57">
        <v>0.86599999999999999</v>
      </c>
      <c r="Q57" s="22">
        <f t="shared" si="0"/>
        <v>5.3534940000000004</v>
      </c>
      <c r="R57">
        <v>5353494</v>
      </c>
      <c r="S57" s="2">
        <f>R57*P57</f>
        <v>4636125.8039999995</v>
      </c>
    </row>
    <row r="58" spans="1:19">
      <c r="A58">
        <v>0</v>
      </c>
      <c r="C58">
        <v>1</v>
      </c>
      <c r="D58">
        <v>0</v>
      </c>
      <c r="E58" s="6" t="s">
        <v>49</v>
      </c>
      <c r="F58">
        <f>A58+C58+D58</f>
        <v>1</v>
      </c>
      <c r="G58" s="6">
        <v>69</v>
      </c>
      <c r="H58" s="2">
        <f>(A58*4+C58*2+D58)*3/7</f>
        <v>0.8571428571428571</v>
      </c>
      <c r="I58" s="21">
        <v>64</v>
      </c>
      <c r="J58" s="1">
        <f>A58/S58*10000000</f>
        <v>0</v>
      </c>
      <c r="K58">
        <v>58</v>
      </c>
      <c r="L58" s="1">
        <f>F58/S58*10000000</f>
        <v>2.154288292020913</v>
      </c>
      <c r="M58">
        <v>50</v>
      </c>
      <c r="N58" s="1">
        <f>H58/S58*10000000</f>
        <v>1.8465328217322112</v>
      </c>
      <c r="O58">
        <v>47</v>
      </c>
      <c r="P58">
        <v>0.88200000000000001</v>
      </c>
      <c r="Q58" s="22">
        <f t="shared" si="0"/>
        <v>5.2629299999999999</v>
      </c>
      <c r="R58">
        <v>5262930</v>
      </c>
      <c r="S58" s="2">
        <f>R58*P58</f>
        <v>4641904.26</v>
      </c>
    </row>
    <row r="59" spans="1:19">
      <c r="A59">
        <v>1</v>
      </c>
      <c r="B59" s="6">
        <v>35</v>
      </c>
      <c r="C59">
        <v>1</v>
      </c>
      <c r="D59">
        <v>1</v>
      </c>
      <c r="E59" s="6" t="s">
        <v>28</v>
      </c>
      <c r="F59">
        <f>A59+C59+D59</f>
        <v>3</v>
      </c>
      <c r="G59" s="6">
        <v>39</v>
      </c>
      <c r="H59" s="2">
        <f>(A59*4+C59*2+D59)*3/7</f>
        <v>3</v>
      </c>
      <c r="I59" s="21">
        <v>36</v>
      </c>
      <c r="J59" s="19">
        <f>A59/S59*10000000</f>
        <v>2.2527821583690044</v>
      </c>
      <c r="K59" s="20">
        <v>18</v>
      </c>
      <c r="L59" s="1">
        <f>F59/S59*10000000</f>
        <v>6.7583464751070146</v>
      </c>
      <c r="M59">
        <v>25</v>
      </c>
      <c r="N59" s="1">
        <f>H59/S59*10000000</f>
        <v>6.7583464751070146</v>
      </c>
      <c r="O59">
        <v>21</v>
      </c>
      <c r="P59">
        <v>0.94299999999999995</v>
      </c>
      <c r="Q59" s="22">
        <f t="shared" si="0"/>
        <v>4.7072700000000003</v>
      </c>
      <c r="R59">
        <v>4707270</v>
      </c>
      <c r="S59" s="2">
        <f>R59*P59</f>
        <v>4438955.6099999994</v>
      </c>
    </row>
    <row r="60" spans="1:19" s="11" customFormat="1">
      <c r="A60">
        <v>1</v>
      </c>
      <c r="B60" s="6">
        <v>34</v>
      </c>
      <c r="C60">
        <v>1</v>
      </c>
      <c r="D60">
        <v>1</v>
      </c>
      <c r="E60" s="6" t="s">
        <v>27</v>
      </c>
      <c r="F60">
        <f>A60+C60+D60</f>
        <v>3</v>
      </c>
      <c r="G60" s="6">
        <v>40</v>
      </c>
      <c r="H60" s="2">
        <f>(A60*4+C60*2+D60)*3/7</f>
        <v>3</v>
      </c>
      <c r="I60" s="21">
        <v>37</v>
      </c>
      <c r="J60" s="19">
        <f>A60/S60*10000000</f>
        <v>2.9846339505630159</v>
      </c>
      <c r="K60" s="20">
        <v>15</v>
      </c>
      <c r="L60" s="9">
        <f>F60/S60*10000000</f>
        <v>8.9539018516890501</v>
      </c>
      <c r="M60" s="10">
        <v>16</v>
      </c>
      <c r="N60" s="7">
        <f>H60/S60*10000000</f>
        <v>8.9539018516890501</v>
      </c>
      <c r="O60" s="8">
        <v>16</v>
      </c>
      <c r="P60">
        <v>0.73299999999999998</v>
      </c>
      <c r="Q60" s="22">
        <f t="shared" si="0"/>
        <v>4.5709340000000003</v>
      </c>
      <c r="R60">
        <v>4570934</v>
      </c>
      <c r="S60" s="2">
        <f>R60*P60</f>
        <v>3350494.622</v>
      </c>
    </row>
    <row r="61" spans="1:19">
      <c r="A61" s="3">
        <v>2</v>
      </c>
      <c r="B61" s="3">
        <v>26</v>
      </c>
      <c r="C61">
        <v>1</v>
      </c>
      <c r="D61">
        <v>0</v>
      </c>
      <c r="E61" s="6" t="s">
        <v>19</v>
      </c>
      <c r="F61">
        <f>A61+C61+D61</f>
        <v>3</v>
      </c>
      <c r="G61" s="6">
        <v>41</v>
      </c>
      <c r="H61" s="2">
        <f>(A61*4+C61*2+D61)*3/7</f>
        <v>4.2857142857142856</v>
      </c>
      <c r="I61" s="21">
        <v>32</v>
      </c>
      <c r="J61" s="19">
        <f>A61/S61*10000000</f>
        <v>5.6083453084498336</v>
      </c>
      <c r="K61" s="20">
        <v>6</v>
      </c>
      <c r="L61" s="9">
        <f>F61/S61*10000000</f>
        <v>8.4125179626747499</v>
      </c>
      <c r="M61" s="10">
        <v>21</v>
      </c>
      <c r="N61" s="7">
        <f>H61/S61*10000000</f>
        <v>12.01788280382107</v>
      </c>
      <c r="O61" s="8">
        <v>8</v>
      </c>
      <c r="P61">
        <v>0.79600000000000004</v>
      </c>
      <c r="Q61" s="22">
        <f t="shared" si="0"/>
        <v>4.4800430000000002</v>
      </c>
      <c r="R61">
        <v>4480043</v>
      </c>
      <c r="S61" s="2">
        <f>R61*P61</f>
        <v>3566114.2280000001</v>
      </c>
    </row>
    <row r="62" spans="1:19">
      <c r="A62" s="3">
        <v>3</v>
      </c>
      <c r="B62" s="3">
        <v>16</v>
      </c>
      <c r="C62">
        <v>2</v>
      </c>
      <c r="D62">
        <v>5</v>
      </c>
      <c r="E62" s="6" t="s">
        <v>9</v>
      </c>
      <c r="F62" s="4">
        <f>A62+C62+D62</f>
        <v>10</v>
      </c>
      <c r="G62" s="4">
        <v>14</v>
      </c>
      <c r="H62" s="5">
        <f>(A62*4+C62*2+D62)*3/7</f>
        <v>9</v>
      </c>
      <c r="I62" s="5">
        <v>15</v>
      </c>
      <c r="J62" s="19">
        <f>A62/S62*10000000</f>
        <v>7.6340284386980297</v>
      </c>
      <c r="K62" s="20">
        <v>3</v>
      </c>
      <c r="L62" s="9">
        <f>F62/S62*10000000</f>
        <v>25.446761462326769</v>
      </c>
      <c r="M62" s="10">
        <v>2</v>
      </c>
      <c r="N62" s="7">
        <f>H62/S62*10000000</f>
        <v>22.902085316094091</v>
      </c>
      <c r="O62" s="8">
        <v>2</v>
      </c>
      <c r="P62">
        <v>0.90800000000000003</v>
      </c>
      <c r="Q62" s="22">
        <f t="shared" si="0"/>
        <v>4.3279439999999996</v>
      </c>
      <c r="R62">
        <v>4327944</v>
      </c>
      <c r="S62" s="2">
        <f>R62*P62</f>
        <v>3929773.1520000002</v>
      </c>
    </row>
    <row r="63" spans="1:19">
      <c r="A63">
        <v>0</v>
      </c>
      <c r="C63">
        <v>0</v>
      </c>
      <c r="D63">
        <v>1</v>
      </c>
      <c r="E63" s="6" t="s">
        <v>63</v>
      </c>
      <c r="F63">
        <f>A63+C63+D63</f>
        <v>1</v>
      </c>
      <c r="G63" s="6">
        <v>70</v>
      </c>
      <c r="H63" s="2">
        <f>(A63*4+C63*2+D63)*3/7</f>
        <v>0.42857142857142855</v>
      </c>
      <c r="I63" s="21">
        <v>72</v>
      </c>
      <c r="J63" s="1">
        <f>A63/S63*10000000</f>
        <v>0</v>
      </c>
      <c r="K63">
        <v>54</v>
      </c>
      <c r="L63" s="1">
        <f>F63/S63*10000000</f>
        <v>3.5724065177127953</v>
      </c>
      <c r="M63">
        <v>38</v>
      </c>
      <c r="N63" s="1">
        <f>H63/S63*10000000</f>
        <v>1.531031364734055</v>
      </c>
      <c r="O63">
        <v>52</v>
      </c>
      <c r="P63">
        <v>0.7</v>
      </c>
      <c r="Q63" s="22">
        <f t="shared" si="0"/>
        <v>3.9989050000000002</v>
      </c>
      <c r="R63">
        <v>3998905</v>
      </c>
      <c r="S63" s="2">
        <f>R63*P63</f>
        <v>2799233.5</v>
      </c>
    </row>
    <row r="64" spans="1:19">
      <c r="A64">
        <v>0</v>
      </c>
      <c r="C64">
        <v>0</v>
      </c>
      <c r="D64">
        <v>2</v>
      </c>
      <c r="E64" s="6" t="s">
        <v>55</v>
      </c>
      <c r="F64">
        <f>A64+C64+D64</f>
        <v>2</v>
      </c>
      <c r="G64" s="6">
        <v>51</v>
      </c>
      <c r="H64" s="2">
        <f>(A64*4+C64*2+D64)*3/7</f>
        <v>0.8571428571428571</v>
      </c>
      <c r="I64" s="21">
        <v>57</v>
      </c>
      <c r="J64" s="1">
        <f>A64/S64*10000000</f>
        <v>0</v>
      </c>
      <c r="K64">
        <v>49</v>
      </c>
      <c r="L64" s="9">
        <f>F64/S64*10000000</f>
        <v>8.427116227339404</v>
      </c>
      <c r="M64" s="10">
        <v>20</v>
      </c>
      <c r="N64" s="1">
        <f>H64/S64*10000000</f>
        <v>3.6116212402883159</v>
      </c>
      <c r="O64">
        <v>34</v>
      </c>
      <c r="P64">
        <v>0.64900000000000002</v>
      </c>
      <c r="Q64" s="22">
        <f t="shared" si="0"/>
        <v>3.6568429999999998</v>
      </c>
      <c r="R64">
        <v>3656843</v>
      </c>
      <c r="S64" s="2">
        <f>R64*P64</f>
        <v>2373291.1070000003</v>
      </c>
    </row>
    <row r="65" spans="1:19">
      <c r="A65">
        <v>1</v>
      </c>
      <c r="B65" s="6">
        <v>38</v>
      </c>
      <c r="C65">
        <v>0</v>
      </c>
      <c r="D65">
        <v>1</v>
      </c>
      <c r="E65" s="6" t="s">
        <v>31</v>
      </c>
      <c r="F65">
        <f>A65+C65+D65</f>
        <v>2</v>
      </c>
      <c r="G65" s="6">
        <v>52</v>
      </c>
      <c r="H65" s="2">
        <f>(A65*4+C65*2+D65)*3/7</f>
        <v>2.1428571428571428</v>
      </c>
      <c r="I65" s="21">
        <v>41</v>
      </c>
      <c r="J65" s="19">
        <f>A65/S65*10000000</f>
        <v>3.5015643466320259</v>
      </c>
      <c r="K65" s="20">
        <v>12</v>
      </c>
      <c r="L65" s="1">
        <f>F65/S65*10000000</f>
        <v>7.0031286932640517</v>
      </c>
      <c r="M65">
        <v>23</v>
      </c>
      <c r="N65" s="7">
        <f>H65/S65*10000000</f>
        <v>7.503352171354341</v>
      </c>
      <c r="O65" s="8">
        <v>19</v>
      </c>
      <c r="P65">
        <v>0.81</v>
      </c>
      <c r="Q65" s="22">
        <f t="shared" si="0"/>
        <v>3.5257610000000001</v>
      </c>
      <c r="R65">
        <v>3525761</v>
      </c>
      <c r="S65" s="2">
        <f>R65*P65</f>
        <v>2855866.41</v>
      </c>
    </row>
    <row r="66" spans="1:19">
      <c r="A66">
        <v>0</v>
      </c>
      <c r="C66">
        <v>1</v>
      </c>
      <c r="D66">
        <v>1</v>
      </c>
      <c r="E66" s="6" t="s">
        <v>45</v>
      </c>
      <c r="F66">
        <f>A66+C66+D66</f>
        <v>2</v>
      </c>
      <c r="G66" s="6">
        <v>53</v>
      </c>
      <c r="H66" s="2">
        <f>(A66*4+C66*2+D66)*3/7</f>
        <v>1.2857142857142858</v>
      </c>
      <c r="I66" s="21">
        <v>53</v>
      </c>
      <c r="J66" s="1">
        <f>A66/S66*10000000</f>
        <v>0</v>
      </c>
      <c r="K66">
        <v>47</v>
      </c>
      <c r="L66" s="9">
        <f>F66/S66*10000000</f>
        <v>9.6314151752156612</v>
      </c>
      <c r="M66" s="10">
        <v>14</v>
      </c>
      <c r="N66" s="1">
        <f>H66/S66*10000000</f>
        <v>6.1916240412100683</v>
      </c>
      <c r="O66">
        <v>23</v>
      </c>
      <c r="P66">
        <v>0.65300000000000002</v>
      </c>
      <c r="Q66" s="22">
        <f t="shared" si="0"/>
        <v>3.1799970000000002</v>
      </c>
      <c r="R66">
        <v>3179997</v>
      </c>
      <c r="S66" s="2">
        <f>R66*P66</f>
        <v>2076538.041</v>
      </c>
    </row>
    <row r="67" spans="1:19">
      <c r="A67">
        <v>0</v>
      </c>
      <c r="C67">
        <v>1</v>
      </c>
      <c r="D67">
        <v>2</v>
      </c>
      <c r="E67" s="6" t="s">
        <v>39</v>
      </c>
      <c r="F67">
        <f>A67+C67+D67</f>
        <v>3</v>
      </c>
      <c r="G67" s="6">
        <v>42</v>
      </c>
      <c r="H67" s="2">
        <f>(A67*4+C67*2+D67)*3/7</f>
        <v>1.7142857142857142</v>
      </c>
      <c r="I67" s="21">
        <v>45</v>
      </c>
      <c r="J67" s="1">
        <f>A67/S67*10000000</f>
        <v>0</v>
      </c>
      <c r="K67">
        <v>43</v>
      </c>
      <c r="L67" s="9">
        <f>F67/S67*10000000</f>
        <v>14.105205139474103</v>
      </c>
      <c r="M67" s="10">
        <v>7</v>
      </c>
      <c r="N67" s="7">
        <f>H67/S67*10000000</f>
        <v>8.0601172225566291</v>
      </c>
      <c r="O67" s="8">
        <v>18</v>
      </c>
      <c r="P67">
        <v>0.71599999999999997</v>
      </c>
      <c r="Q67" s="22">
        <f t="shared" si="0"/>
        <v>2.9704950000000001</v>
      </c>
      <c r="R67">
        <v>2970495</v>
      </c>
      <c r="S67" s="2">
        <f>R67*P67</f>
        <v>2126874.42</v>
      </c>
    </row>
    <row r="68" spans="1:19">
      <c r="A68" s="3">
        <v>2</v>
      </c>
      <c r="B68" s="3">
        <v>25</v>
      </c>
      <c r="C68">
        <v>1</v>
      </c>
      <c r="D68">
        <v>1</v>
      </c>
      <c r="E68" s="6" t="s">
        <v>18</v>
      </c>
      <c r="F68">
        <f>A68+C68+D68</f>
        <v>4</v>
      </c>
      <c r="G68" s="6">
        <v>34</v>
      </c>
      <c r="H68" s="2">
        <f>(A68*4+C68*2+D68)*3/7</f>
        <v>4.7142857142857144</v>
      </c>
      <c r="I68" s="21">
        <v>29</v>
      </c>
      <c r="J68" s="19">
        <f>A68/S68*10000000</f>
        <v>9.5218192414122864</v>
      </c>
      <c r="K68" s="20">
        <v>2</v>
      </c>
      <c r="L68" s="9">
        <f>F68/S68*10000000</f>
        <v>19.043638482824573</v>
      </c>
      <c r="M68" s="10">
        <v>4</v>
      </c>
      <c r="N68" s="7">
        <f>H68/S68*10000000</f>
        <v>22.444288211900389</v>
      </c>
      <c r="O68" s="8">
        <v>3</v>
      </c>
      <c r="P68">
        <v>0.72699999999999998</v>
      </c>
      <c r="Q68" s="22">
        <f t="shared" ref="Q68:Q75" si="1">R68/1000000</f>
        <v>2.8891870000000002</v>
      </c>
      <c r="R68">
        <v>2889187</v>
      </c>
      <c r="S68" s="2">
        <f>R68*P68</f>
        <v>2100438.949</v>
      </c>
    </row>
    <row r="69" spans="1:19">
      <c r="A69">
        <v>0</v>
      </c>
      <c r="C69">
        <v>0</v>
      </c>
      <c r="D69">
        <v>1</v>
      </c>
      <c r="E69" s="6" t="s">
        <v>61</v>
      </c>
      <c r="F69">
        <f>A69+C69+D69</f>
        <v>1</v>
      </c>
      <c r="G69" s="6">
        <v>71</v>
      </c>
      <c r="H69" s="2">
        <f>(A69*4+C69*2+D69)*3/7</f>
        <v>0.42857142857142855</v>
      </c>
      <c r="I69" s="21">
        <v>73</v>
      </c>
      <c r="J69" s="1">
        <f>A69/S69*10000000</f>
        <v>0</v>
      </c>
      <c r="K69">
        <v>50</v>
      </c>
      <c r="L69" s="1">
        <f>F69/S69*10000000</f>
        <v>4.972159289049638</v>
      </c>
      <c r="M69">
        <v>30</v>
      </c>
      <c r="N69" s="1">
        <f>H69/S69*10000000</f>
        <v>2.1309254095927019</v>
      </c>
      <c r="O69">
        <v>41</v>
      </c>
      <c r="P69">
        <v>0.76</v>
      </c>
      <c r="Q69" s="22">
        <f t="shared" si="1"/>
        <v>2.6463139999999998</v>
      </c>
      <c r="R69">
        <v>2646314</v>
      </c>
      <c r="S69" s="2">
        <f>R69*P69</f>
        <v>2011198.6400000001</v>
      </c>
    </row>
    <row r="70" spans="1:19">
      <c r="A70">
        <v>1</v>
      </c>
      <c r="B70" s="6">
        <v>33</v>
      </c>
      <c r="C70">
        <v>1</v>
      </c>
      <c r="D70">
        <v>2</v>
      </c>
      <c r="E70" s="6" t="s">
        <v>26</v>
      </c>
      <c r="F70">
        <f>A70+C70+D70</f>
        <v>4</v>
      </c>
      <c r="G70" s="6">
        <v>35</v>
      </c>
      <c r="H70" s="2">
        <f>(A70*4+C70*2+D70)*3/7</f>
        <v>3.4285714285714284</v>
      </c>
      <c r="I70" s="21">
        <v>34</v>
      </c>
      <c r="J70" s="19">
        <f>A70/S70*10000000</f>
        <v>5.665692115498433</v>
      </c>
      <c r="K70" s="20">
        <v>5</v>
      </c>
      <c r="L70" s="9">
        <f>F70/S70*10000000</f>
        <v>22.662768461993732</v>
      </c>
      <c r="M70" s="10">
        <v>3</v>
      </c>
      <c r="N70" s="7">
        <f>H70/S70*10000000</f>
        <v>19.425230110280339</v>
      </c>
      <c r="O70" s="8">
        <v>4</v>
      </c>
      <c r="P70">
        <v>0.88400000000000001</v>
      </c>
      <c r="Q70" s="22">
        <f t="shared" si="1"/>
        <v>1.9966170000000001</v>
      </c>
      <c r="R70">
        <v>1996617</v>
      </c>
      <c r="S70" s="2">
        <f>R70*P70</f>
        <v>1765009.4280000001</v>
      </c>
    </row>
    <row r="71" spans="1:19">
      <c r="A71">
        <v>0</v>
      </c>
      <c r="C71">
        <v>0</v>
      </c>
      <c r="D71">
        <v>2</v>
      </c>
      <c r="E71" s="6" t="s">
        <v>56</v>
      </c>
      <c r="F71">
        <f>A71+C71+D71</f>
        <v>2</v>
      </c>
      <c r="G71" s="6">
        <v>54</v>
      </c>
      <c r="H71" s="2">
        <f>(A71*4+C71*2+D71)*3/7</f>
        <v>0.8571428571428571</v>
      </c>
      <c r="I71" s="21">
        <v>58</v>
      </c>
      <c r="J71" s="1">
        <f>A71/S71*10000000</f>
        <v>0</v>
      </c>
      <c r="K71">
        <v>44</v>
      </c>
      <c r="L71" s="9">
        <f>F71/S71*10000000</f>
        <v>12.332188808171034</v>
      </c>
      <c r="M71" s="10">
        <v>11</v>
      </c>
      <c r="N71" s="1">
        <f>H71/S71*10000000</f>
        <v>5.2852237749304436</v>
      </c>
      <c r="O71">
        <v>25</v>
      </c>
      <c r="P71">
        <v>0.83099999999999996</v>
      </c>
      <c r="Q71" s="22">
        <f t="shared" si="1"/>
        <v>1.9515910000000001</v>
      </c>
      <c r="R71">
        <v>1951591</v>
      </c>
      <c r="S71" s="2">
        <f>R71*P71</f>
        <v>1621772.1209999998</v>
      </c>
    </row>
    <row r="72" spans="1:19">
      <c r="A72">
        <v>0</v>
      </c>
      <c r="C72">
        <v>1</v>
      </c>
      <c r="D72">
        <v>1</v>
      </c>
      <c r="E72" s="6" t="s">
        <v>43</v>
      </c>
      <c r="F72">
        <f>A72+C72+D72</f>
        <v>2</v>
      </c>
      <c r="G72" s="6">
        <v>55</v>
      </c>
      <c r="H72" s="2">
        <f>(A72*4+C72*2+D72)*3/7</f>
        <v>1.2857142857142858</v>
      </c>
      <c r="I72" s="21">
        <v>54</v>
      </c>
      <c r="J72" s="1">
        <f>A72/S72*10000000</f>
        <v>0</v>
      </c>
      <c r="K72">
        <v>42</v>
      </c>
      <c r="L72" s="9">
        <f>F72/S72*10000000</f>
        <v>18.790246094114998</v>
      </c>
      <c r="M72" s="10">
        <v>5</v>
      </c>
      <c r="N72" s="7">
        <f>H72/S72*10000000</f>
        <v>12.079443917645357</v>
      </c>
      <c r="O72" s="8">
        <v>7</v>
      </c>
      <c r="P72">
        <v>0.83499999999999996</v>
      </c>
      <c r="Q72" s="22">
        <f t="shared" si="1"/>
        <v>1.2747090000000001</v>
      </c>
      <c r="R72">
        <v>1274709</v>
      </c>
      <c r="S72" s="2">
        <f>R72*P72</f>
        <v>1064382.0149999999</v>
      </c>
    </row>
    <row r="73" spans="1:19">
      <c r="A73">
        <v>0</v>
      </c>
      <c r="C73">
        <v>0</v>
      </c>
      <c r="D73">
        <v>1</v>
      </c>
      <c r="E73" s="6" t="s">
        <v>64</v>
      </c>
      <c r="F73">
        <f>A73+C73+D73</f>
        <v>1</v>
      </c>
      <c r="G73" s="6">
        <v>72</v>
      </c>
      <c r="H73" s="2">
        <f>(A73*4+C73*2+D73)*3/7</f>
        <v>0.42857142857142855</v>
      </c>
      <c r="I73" s="21">
        <v>74</v>
      </c>
      <c r="J73" s="1">
        <f>A73/S73*10000000</f>
        <v>0</v>
      </c>
      <c r="K73">
        <v>45</v>
      </c>
      <c r="L73" s="9">
        <f>F73/S73*10000000</f>
        <v>10.729025709620979</v>
      </c>
      <c r="M73" s="10">
        <v>12</v>
      </c>
      <c r="N73" s="1">
        <f>H73/S73*10000000</f>
        <v>4.5981538755518478</v>
      </c>
      <c r="O73">
        <v>28</v>
      </c>
      <c r="P73">
        <v>0.76</v>
      </c>
      <c r="Q73" s="22">
        <f t="shared" si="1"/>
        <v>1.226383</v>
      </c>
      <c r="R73">
        <v>1226383</v>
      </c>
      <c r="S73" s="2">
        <f>R73*P73</f>
        <v>932051.08</v>
      </c>
    </row>
    <row r="74" spans="1:19">
      <c r="A74">
        <v>0</v>
      </c>
      <c r="C74">
        <v>1</v>
      </c>
      <c r="D74">
        <v>0</v>
      </c>
      <c r="E74" s="6" t="s">
        <v>48</v>
      </c>
      <c r="F74">
        <f>A74+C74+D74</f>
        <v>1</v>
      </c>
      <c r="G74" s="6">
        <v>73</v>
      </c>
      <c r="H74" s="2">
        <f>(A74*4+C74*2+D74)*3/7</f>
        <v>0.8571428571428571</v>
      </c>
      <c r="I74" s="21">
        <v>65</v>
      </c>
      <c r="J74" s="1">
        <f>A74/S74*10000000</f>
        <v>0</v>
      </c>
      <c r="K74">
        <v>46</v>
      </c>
      <c r="L74" s="9">
        <f>F74/S74*10000000</f>
        <v>10.460473823480173</v>
      </c>
      <c r="M74" s="10">
        <v>13</v>
      </c>
      <c r="N74" s="7">
        <f>H74/S74*10000000</f>
        <v>8.9661204201258631</v>
      </c>
      <c r="O74" s="8">
        <v>15</v>
      </c>
      <c r="P74">
        <v>0.84</v>
      </c>
      <c r="Q74" s="22">
        <f t="shared" si="1"/>
        <v>1.1380710000000001</v>
      </c>
      <c r="R74">
        <v>1138071</v>
      </c>
      <c r="S74" s="2">
        <f>R74*P74</f>
        <v>955979.64</v>
      </c>
    </row>
    <row r="75" spans="1:19">
      <c r="A75">
        <v>1</v>
      </c>
      <c r="B75" s="6">
        <v>40</v>
      </c>
      <c r="C75">
        <v>0</v>
      </c>
      <c r="D75">
        <v>0</v>
      </c>
      <c r="E75" s="6" t="s">
        <v>33</v>
      </c>
      <c r="F75">
        <f>A75+C75+D75</f>
        <v>1</v>
      </c>
      <c r="G75" s="6">
        <v>74</v>
      </c>
      <c r="H75" s="2">
        <f>(A75*4+C75*2+D75)*3/7</f>
        <v>1.7142857142857142</v>
      </c>
      <c r="I75" s="21">
        <v>49</v>
      </c>
      <c r="J75" s="19">
        <f>A75/S75*10000000</f>
        <v>122.63885256734872</v>
      </c>
      <c r="K75" s="20">
        <v>1</v>
      </c>
      <c r="L75" s="9">
        <f>F75/S75*10000000</f>
        <v>122.63885256734872</v>
      </c>
      <c r="M75" s="10">
        <v>1</v>
      </c>
      <c r="N75" s="7">
        <f>H75/S75*10000000</f>
        <v>210.23803297259778</v>
      </c>
      <c r="O75" s="8">
        <v>1</v>
      </c>
      <c r="P75">
        <v>0.748</v>
      </c>
      <c r="Q75" s="22">
        <f t="shared" si="1"/>
        <v>0.109011</v>
      </c>
      <c r="R75">
        <v>109011</v>
      </c>
      <c r="S75" s="2">
        <f>R75*P75</f>
        <v>81540.228000000003</v>
      </c>
    </row>
  </sheetData>
  <sortState ref="A2:S75">
    <sortCondition descending="1" ref="R2:R75"/>
  </sortState>
  <phoneticPr fontId="4" type="noConversion"/>
  <pageMargins left="0.75" right="0.75" top="1" bottom="1" header="0.5" footer="0.5"/>
  <pageSetup scale="5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Lethbridge</dc:creator>
  <cp:lastModifiedBy>Timothy Lethbridge</cp:lastModifiedBy>
  <cp:lastPrinted>2012-08-08T15:11:14Z</cp:lastPrinted>
  <dcterms:created xsi:type="dcterms:W3CDTF">2012-08-08T13:12:13Z</dcterms:created>
  <dcterms:modified xsi:type="dcterms:W3CDTF">2012-08-08T15:50:29Z</dcterms:modified>
</cp:coreProperties>
</file>